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2120" windowHeight="8325" activeTab="1"/>
  </bookViews>
  <sheets>
    <sheet name="HỌC KỲ 1" sheetId="1" r:id="rId1"/>
    <sheet name="HỌC KỲ 2" sheetId="2" r:id="rId2"/>
  </sheets>
  <definedNames/>
  <calcPr fullCalcOnLoad="1"/>
</workbook>
</file>

<file path=xl/sharedStrings.xml><?xml version="1.0" encoding="utf-8"?>
<sst xmlns="http://schemas.openxmlformats.org/spreadsheetml/2006/main" count="568" uniqueCount="271">
  <si>
    <t>TT</t>
  </si>
  <si>
    <t>Môn thi</t>
  </si>
  <si>
    <t>Tỷ lệ</t>
  </si>
  <si>
    <t>Thi lại</t>
  </si>
  <si>
    <t>Sỹ số</t>
  </si>
  <si>
    <t>CỘNG HÒA XÃ HỘI CHỦ NGHĨA VIỆT NAM</t>
  </si>
  <si>
    <t>Độc lập - Tự do - Hạnh phúc</t>
  </si>
  <si>
    <t>Lớp/Ngành</t>
  </si>
  <si>
    <t>TP. THANH TRA</t>
  </si>
  <si>
    <t>NGƯỜI TỔNG HỢP</t>
  </si>
  <si>
    <t>Chu Thị Hải</t>
  </si>
  <si>
    <t>Đinh Chung Thành</t>
  </si>
  <si>
    <t>Tổng số lượt HS - SV thi lại</t>
  </si>
  <si>
    <t>Tổng số lượt HS - SV thi lại chung toàn khoa</t>
  </si>
  <si>
    <t>Tổng số lượt HS - SV thi lại toàn trường</t>
  </si>
  <si>
    <t>KT. HIỆU TRƯỞNG
PHÓ HIỆU TRƯỞNG</t>
  </si>
  <si>
    <t>I) Khoa Nông - Lâm - Ngư</t>
  </si>
  <si>
    <t>II) Khoa Kế toán - Phân tích</t>
  </si>
  <si>
    <t>IV) Khoa Tài chính ngân hàng</t>
  </si>
  <si>
    <t>III) Khoa Quản trị kinh doanh</t>
  </si>
  <si>
    <t>VI) Khoa Cơ sở - Cơ bản</t>
  </si>
  <si>
    <t>Nơi nhận:</t>
  </si>
  <si>
    <t>- BGH (báo cáo);</t>
  </si>
  <si>
    <t>- Các khoa/tổ bộ môn;</t>
  </si>
  <si>
    <t>- Phòng Đào tạo;</t>
  </si>
  <si>
    <t>- Lưu: VT, VP.</t>
  </si>
  <si>
    <t>TRƯỜNG ĐH KINH TẾ NGHỆ AN</t>
  </si>
  <si>
    <t>V) Khoa Lý luận chính trị</t>
  </si>
  <si>
    <t>PHÒNG TT - KT - QLCL</t>
  </si>
  <si>
    <t>PHÓ HIỆU TRƯỞNG</t>
  </si>
  <si>
    <t>BÁO CÁO TỶ LỆ THI LẠI HỌC KỲ I
NĂM HỌC 2016 - 2017</t>
  </si>
  <si>
    <t>Đường lối CM ĐCSVN</t>
  </si>
  <si>
    <t>Quản trị KD thương mại</t>
  </si>
  <si>
    <t>Sinh sản gia súc</t>
  </si>
  <si>
    <t>Kế toán công</t>
  </si>
  <si>
    <t>Kế toán tài chính</t>
  </si>
  <si>
    <t>Tài chính DN II</t>
  </si>
  <si>
    <t>Bệnh truyền nhiễm</t>
  </si>
  <si>
    <t>Nghiệp vụ KDTM</t>
  </si>
  <si>
    <t>Văn hóa kinh doanh</t>
  </si>
  <si>
    <t>Kinh tế quốc tế</t>
  </si>
  <si>
    <t>Kế toán ngân hàng</t>
  </si>
  <si>
    <t>Kinh tế hộ TT</t>
  </si>
  <si>
    <t>Kế toán quản trị</t>
  </si>
  <si>
    <t>Thống kê DN</t>
  </si>
  <si>
    <t>Thuế nhà nước</t>
  </si>
  <si>
    <t>Bảo hiểm</t>
  </si>
  <si>
    <t>Thẩm định dự án ĐT</t>
  </si>
  <si>
    <t>Phân tích HĐ kinh tế</t>
  </si>
  <si>
    <t>Phân tích tài chính</t>
  </si>
  <si>
    <t>Thực hành KT trên máy</t>
  </si>
  <si>
    <t>Kế toán + TCNH K10</t>
  </si>
  <si>
    <t>QTKD K10</t>
  </si>
  <si>
    <t>Chăn nuôi K10</t>
  </si>
  <si>
    <t>Kế toán K10</t>
  </si>
  <si>
    <t>TCNH K10</t>
  </si>
  <si>
    <t>QTKD + Chăn nuôi K10</t>
  </si>
  <si>
    <t>Kế toán K10</t>
  </si>
  <si>
    <t>Kế toán + TCNH K10</t>
  </si>
  <si>
    <t>Pháp luật ĐC</t>
  </si>
  <si>
    <t>Tiếng Anh CN</t>
  </si>
  <si>
    <t>Kinh tế vi mô </t>
  </si>
  <si>
    <t>Đánh giá đất</t>
  </si>
  <si>
    <t>Mô học 2</t>
  </si>
  <si>
    <t>Lý thuyết TC tiền tệ</t>
  </si>
  <si>
    <t>Kinh tế vi mô 1</t>
  </si>
  <si>
    <t>Marketting căn bản</t>
  </si>
  <si>
    <t>Hệ thống TT địa lý</t>
  </si>
  <si>
    <t>Vi sinh vật ĐC</t>
  </si>
  <si>
    <t>Kinh tế vĩ mô</t>
  </si>
  <si>
    <t>Lý thuyết thống kê</t>
  </si>
  <si>
    <t>Giải phẩu vật nuôi 2</t>
  </si>
  <si>
    <t>Kế toán K2</t>
  </si>
  <si>
    <t>Kinh tế K2</t>
  </si>
  <si>
    <t>QTKD K2</t>
  </si>
  <si>
    <t>Đất đai K2</t>
  </si>
  <si>
    <t>Thú y K2</t>
  </si>
  <si>
    <t>Kinh tế K2</t>
  </si>
  <si>
    <t>Kinh tế + QTKD K2</t>
  </si>
  <si>
    <t>Anh văn chuyên ngành</t>
  </si>
  <si>
    <t>Kinh tế lượng</t>
  </si>
  <si>
    <t>Quy hoạch SD đất</t>
  </si>
  <si>
    <t>Kinh tế phát triển</t>
  </si>
  <si>
    <t>Bản đồ địa chính</t>
  </si>
  <si>
    <t>Dược lý học thú y</t>
  </si>
  <si>
    <t>Kế toán tài chính 2</t>
  </si>
  <si>
    <t>Quy hoạch tổng thể KTXH</t>
  </si>
  <si>
    <t>Bệnh lý học thú y 1</t>
  </si>
  <si>
    <t>Miễn dịch thú y</t>
  </si>
  <si>
    <t>Maketting căn bản</t>
  </si>
  <si>
    <t>Kế toán tài chính 3</t>
  </si>
  <si>
    <t>Kế toán + Thú y K1</t>
  </si>
  <si>
    <t>Kinh tế K1</t>
  </si>
  <si>
    <t>Quản lý đất đai K1</t>
  </si>
  <si>
    <t>Kế toán K1</t>
  </si>
  <si>
    <t>Thú y K1</t>
  </si>
  <si>
    <t>Văn bản trong QL</t>
  </si>
  <si>
    <t>Văn hóa KD</t>
  </si>
  <si>
    <t>Tiếng Anh 1</t>
  </si>
  <si>
    <t>Hóa học ĐC</t>
  </si>
  <si>
    <t>Giáo dục thể chất</t>
  </si>
  <si>
    <t>Kế toán K3</t>
  </si>
  <si>
    <t> Thú y K3</t>
  </si>
  <si>
    <t>KT + K.tế + QT + ĐĐ + TY K3</t>
  </si>
  <si>
    <t>KT + K.tế + QT + Thú y K3</t>
  </si>
  <si>
    <t>Kinh tế+QT+ĐĐ+Thú y K3</t>
  </si>
  <si>
    <t>Kinh tế đầu tư</t>
  </si>
  <si>
    <t>Chăn nuôi trâu bò</t>
  </si>
  <si>
    <t>Tư tưởng HCM</t>
  </si>
  <si>
    <t>Chăn nuôi lợn</t>
  </si>
  <si>
    <t>Kế toán TC (HP1)</t>
  </si>
  <si>
    <t>Dược lý thú y</t>
  </si>
  <si>
    <t>Kế toán TC (HP2)</t>
  </si>
  <si>
    <t>Dinh dưỡng và thức ăn</t>
  </si>
  <si>
    <t>Giáo dục quốc phòng 2</t>
  </si>
  <si>
    <t>Tài chính DN I</t>
  </si>
  <si>
    <t>Lý thuyết XS thống kê</t>
  </si>
  <si>
    <t>Toán cao cấp</t>
  </si>
  <si>
    <t>Ngoại ngữ 1</t>
  </si>
  <si>
    <t>Giải phẫu</t>
  </si>
  <si>
    <t>Lý thuyết tiền tệ TD</t>
  </si>
  <si>
    <t>NNL chủ nghĩa Mác 1</t>
  </si>
  <si>
    <t>Sinh học ĐC</t>
  </si>
  <si>
    <t>Nguyên lý TK</t>
  </si>
  <si>
    <t>Lý thuyết tài chính</t>
  </si>
  <si>
    <t>Tin học ĐC</t>
  </si>
  <si>
    <t>Anh văn 1</t>
  </si>
  <si>
    <t>Chính trị</t>
  </si>
  <si>
    <t>Giải phẫu - sinh lý GS</t>
  </si>
  <si>
    <t>Giống và kỹ thuật TG</t>
  </si>
  <si>
    <t>Chăn nuôi thú y K40</t>
  </si>
  <si>
    <t>Những NLCB Mác 1</t>
  </si>
  <si>
    <t>Pháp luật kinh tế</t>
  </si>
  <si>
    <t>Môi trường và phát triển</t>
  </si>
  <si>
    <t>Giải phẩu vật nuôi 1</t>
  </si>
  <si>
    <t>Nguyên lý kế toán</t>
  </si>
  <si>
    <t>Giáo dục QP 2</t>
  </si>
  <si>
    <t>Công nghệ sinh học ĐC</t>
  </si>
  <si>
    <t>Động vật học</t>
  </si>
  <si>
    <t>Lịch sử HTKT</t>
  </si>
  <si>
    <t>Pháp luật đất đai</t>
  </si>
  <si>
    <t>Lý thuyết XS và TK </t>
  </si>
  <si>
    <t>Mô học 1</t>
  </si>
  <si>
    <t>KT+QT+K.tế+ĐĐ+TY K2</t>
  </si>
  <si>
    <t>Kế toán+QTKD+Kinh tế K2</t>
  </si>
  <si>
    <t>Kế toán K11</t>
  </si>
  <si>
    <t>Chăn nuôi K11</t>
  </si>
  <si>
    <t>Kế toán K11</t>
  </si>
  <si>
    <t>Kế toán + Chăn nuôi K11</t>
  </si>
  <si>
    <t>KTDN+QTKD+CNTY K12</t>
  </si>
  <si>
    <t>Chăn nuôi K12</t>
  </si>
  <si>
    <t>Kế toán K12</t>
  </si>
  <si>
    <t>QTKD K12</t>
  </si>
  <si>
    <t>Kế toán TC 1</t>
  </si>
  <si>
    <t>Tài chính doanh nghiệp</t>
  </si>
  <si>
    <t>Kế toán TC 2</t>
  </si>
  <si>
    <t>Lý thuyết XS và TK</t>
  </si>
  <si>
    <t>Thực hành kế toán TC</t>
  </si>
  <si>
    <t>Nguyên lý cơ bản Mác I</t>
  </si>
  <si>
    <t>Sinh học</t>
  </si>
  <si>
    <t>Toán kinh tế</t>
  </si>
  <si>
    <t>Hóa học</t>
  </si>
  <si>
    <t>Nguyên lý cơ bản Mác II</t>
  </si>
  <si>
    <t>Quản trị đại cương</t>
  </si>
  <si>
    <t>Phương pháp NC Kinh tế</t>
  </si>
  <si>
    <t>Kiểm toán BC Tài chính</t>
  </si>
  <si>
    <t>Phân tích CS kinh tế XH</t>
  </si>
  <si>
    <t>Kinh tế nguồn nhân lực</t>
  </si>
  <si>
    <t>Thực hành KT Tài chính</t>
  </si>
  <si>
    <t>Phân tích hoạt động KD</t>
  </si>
  <si>
    <t>Kế toán máy</t>
  </si>
  <si>
    <t>Phân tích tài chính DN</t>
  </si>
  <si>
    <t>Tài chính DN</t>
  </si>
  <si>
    <t>Kế toán TC 3</t>
  </si>
  <si>
    <t>ĐH QLĐĐ LT K2</t>
  </si>
  <si>
    <t>ĐH Kế toán LT K3</t>
  </si>
  <si>
    <t>CĐLT KT + QLĐĐ K11</t>
  </si>
  <si>
    <t>CĐ Kế toán LT K11</t>
  </si>
  <si>
    <t>CĐLT KT + CNTY K12</t>
  </si>
  <si>
    <t>CĐ Kế toán LT K12</t>
  </si>
  <si>
    <t>CĐLT LN + CN K12</t>
  </si>
  <si>
    <t>CĐ Chăn nuôi LT K12</t>
  </si>
  <si>
    <t>CĐ Kế toán LT K12</t>
  </si>
  <si>
    <t>CĐLT KT + CN K12</t>
  </si>
  <si>
    <t>CĐ QLĐĐ LT K11</t>
  </si>
  <si>
    <t>ĐH.LT KT K2.01 đến K2.08</t>
  </si>
  <si>
    <t>ĐH.LT KT K2.09 đến K2.11</t>
  </si>
  <si>
    <t>ĐH Kinh tế LT K2</t>
  </si>
  <si>
    <t>ĐH.LT KT K2.01 đến K2.11</t>
  </si>
  <si>
    <t>PHÒNG THANH TRA - KT - QLCL</t>
  </si>
  <si>
    <t>Tổng số lượt HS - SV thi lại Tổ Phân tích:</t>
  </si>
  <si>
    <t>Kế toán + QTKD K12</t>
  </si>
  <si>
    <t>Số: 401/BC-ĐHKTNA-TT</t>
  </si>
  <si>
    <t>TP Vinh, ngày 04 tháng 4 năm 2017</t>
  </si>
  <si>
    <t>Sinh lý bệnh</t>
  </si>
  <si>
    <t>Quản trị DN</t>
  </si>
  <si>
    <t>Thị trường chứng khoán</t>
  </si>
  <si>
    <t>Kế toán TC 4</t>
  </si>
  <si>
    <t>Kỹ thuật chăn nuôi lợn</t>
  </si>
  <si>
    <t>Anh văn 2</t>
  </si>
  <si>
    <t>Kỹ thuật chăn nuôi gia cầm</t>
  </si>
  <si>
    <t>Dinh dưỡng và thức ăn GS</t>
  </si>
  <si>
    <t>Vệ sinh thú y</t>
  </si>
  <si>
    <t>NNLCB của CN Mác 2</t>
  </si>
  <si>
    <t>Sinh lý động vật</t>
  </si>
  <si>
    <t>Lý thuyết hạch toán KT</t>
  </si>
  <si>
    <t>Kinh tế vi mô</t>
  </si>
  <si>
    <t>Di truyền động vật</t>
  </si>
  <si>
    <t>Giống gia súc</t>
  </si>
  <si>
    <t>Bồi thường hỗ trợ tái ĐC</t>
  </si>
  <si>
    <t>Dược liệu thú y</t>
  </si>
  <si>
    <t>Thị trường bất ĐS</t>
  </si>
  <si>
    <t>Sinh sản gia súc 1</t>
  </si>
  <si>
    <t>Văn hóa doanh nghiệp</t>
  </si>
  <si>
    <t>Quản trị kinh doanh</t>
  </si>
  <si>
    <t>Bản đồ học</t>
  </si>
  <si>
    <t>Sinh lý động vật 2</t>
  </si>
  <si>
    <t>Quản lý MT</t>
  </si>
  <si>
    <t>Vi sinh vật thú y 1</t>
  </si>
  <si>
    <t>Kinh tế vi mô 2</t>
  </si>
  <si>
    <t>Quản lý HC về đất đai</t>
  </si>
  <si>
    <t>Dinh dưỡng ĐV và thức ăn</t>
  </si>
  <si>
    <t>Tin học đại cương</t>
  </si>
  <si>
    <t>Giáo dục thể chất 2</t>
  </si>
  <si>
    <t>Quản lý nguồn nước</t>
  </si>
  <si>
    <t>Tiếng La tinh</t>
  </si>
  <si>
    <t>NNL cơ bản của CN Mác 2</t>
  </si>
  <si>
    <t>Quản trị học ĐC</t>
  </si>
  <si>
    <t>Thổ nhưỡng</t>
  </si>
  <si>
    <t>Hóa phân tích</t>
  </si>
  <si>
    <t>Lý thuyết tài chính tiền tệ</t>
  </si>
  <si>
    <t>Dân số học</t>
  </si>
  <si>
    <t>Hóa sinh ĐC</t>
  </si>
  <si>
    <t>Tiếng Anh 2</t>
  </si>
  <si>
    <t>Lý thuyết XS và TK toán</t>
  </si>
  <si>
    <t>Giáo dục quốc phòng</t>
  </si>
  <si>
    <t>Tư tưởng Hồ Chí Minh</t>
  </si>
  <si>
    <t>Đường lối của ĐCSVN</t>
  </si>
  <si>
    <t>Tài chính doanh nghiệp 1</t>
  </si>
  <si>
    <t>Quản trị sản xuất</t>
  </si>
  <si>
    <t>Tiếng Anh chuyên ngành</t>
  </si>
  <si>
    <t>Hóa sinh động vật</t>
  </si>
  <si>
    <t>Kinh tế vĩ mô 1</t>
  </si>
  <si>
    <t>Sinh lý động vật 1</t>
  </si>
  <si>
    <t>Nghiệp vụ NHTM</t>
  </si>
  <si>
    <t>Kế toán thuế</t>
  </si>
  <si>
    <t>Nghiệp vụ ngân hàng TM</t>
  </si>
  <si>
    <t>Kế toán công </t>
  </si>
  <si>
    <t>Tài chính công</t>
  </si>
  <si>
    <t>ĐH Kế toán LT (K2.01 - K2.08)</t>
  </si>
  <si>
    <t>ĐH Kế toán LT (K2.09 - K2.11)</t>
  </si>
  <si>
    <t>Đinh Thị Thu Hương</t>
  </si>
  <si>
    <t>BÁO CÁO TỶ LỆ THI LẠI HỌC KỲ II
NĂM HỌC 2016 - 2017</t>
  </si>
  <si>
    <t>Kế toán + Kinh tế K1</t>
  </si>
  <si>
    <t>Đất đai K1</t>
  </si>
  <si>
    <t>Kế toán + Kinh tế + QTKD K2</t>
  </si>
  <si>
    <t>Quản trị K2</t>
  </si>
  <si>
    <t>KT + K.tế + QT + ĐĐ + TY K2</t>
  </si>
  <si>
    <t>Đất đai + Thú y K2</t>
  </si>
  <si>
    <t>Kế toán  + Chăn nuôi K12</t>
  </si>
  <si>
    <t>Kế toán K12</t>
  </si>
  <si>
    <t>Đất đai K3</t>
  </si>
  <si>
    <t>Thú y K3</t>
  </si>
  <si>
    <t>Kinh tế + QTKD K3</t>
  </si>
  <si>
    <t>KT+K.tế+QT+QLĐĐ+TY K3</t>
  </si>
  <si>
    <t>Số:      /BC-ĐHKTNA</t>
  </si>
  <si>
    <t>V) Khoa Cơ sở - Cơ bản</t>
  </si>
  <si>
    <t>VI) Khoa Lý luận chính trị</t>
  </si>
  <si>
    <t>- Các khoa;</t>
  </si>
  <si>
    <t>- Phòng QL Đào tạo;</t>
  </si>
  <si>
    <r>
      <rPr>
        <b/>
        <i/>
        <u val="single"/>
        <sz val="12"/>
        <rFont val="Times New Roman"/>
        <family val="1"/>
      </rPr>
      <t>Nơi nhận</t>
    </r>
    <r>
      <rPr>
        <b/>
        <i/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</si>
</sst>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#,##0.0_);\(#,##0.0\)"/>
    <numFmt numFmtId="168" formatCode="0.0"/>
    <numFmt numFmtId="169" formatCode="0.000000"/>
    <numFmt numFmtId="170" formatCode="&quot;Vinh, ngày&quot;\ dd\ &quot;tháng&quot;\ mm\ &quot;năm&quot;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TP Vinh, ngày&quot;\ dd\ &quot;tháng&quot;\ mm\ &quot;năm&quot;\ yyyy"/>
    <numFmt numFmtId="176" formatCode="&quot;TP Vinh, ngày&quot;\ dd\ &quot;tháng&quot;\ m\ &quot;năm&quot;\ yyyy"/>
  </numFmts>
  <fonts count="52">
    <font>
      <sz val="12"/>
      <name val=".VnTime"/>
      <family val="0"/>
    </font>
    <font>
      <sz val="8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sz val="13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uble"/>
      <bottom style="dotted"/>
    </border>
    <border>
      <left style="double"/>
      <right style="thin"/>
      <top style="dotted"/>
      <bottom style="double"/>
    </border>
    <border>
      <left style="thin"/>
      <right style="double"/>
      <top style="double"/>
      <bottom style="dotted"/>
    </border>
    <border>
      <left style="thin"/>
      <right style="thin"/>
      <top style="dotted"/>
      <bottom style="double"/>
    </border>
    <border>
      <left style="thin"/>
      <right style="thin">
        <color rgb="FF000000"/>
      </right>
      <top style="double"/>
      <bottom style="dotted"/>
    </border>
    <border>
      <left style="thin">
        <color rgb="FF000000"/>
      </left>
      <right style="thin">
        <color rgb="FF000000"/>
      </right>
      <top style="double"/>
      <bottom style="dotted"/>
    </border>
    <border>
      <left style="thin"/>
      <right style="thin">
        <color rgb="FF000000"/>
      </right>
      <top style="dotted"/>
      <bottom style="dotted"/>
    </border>
    <border>
      <left style="thin">
        <color rgb="FF000000"/>
      </left>
      <right style="thin">
        <color rgb="FF000000"/>
      </right>
      <top style="dotted"/>
      <bottom style="dotted"/>
    </border>
    <border>
      <left style="thin"/>
      <right style="thin">
        <color rgb="FF000000"/>
      </right>
      <top style="dotted"/>
      <bottom style="double"/>
    </border>
    <border>
      <left style="thin">
        <color rgb="FF000000"/>
      </left>
      <right style="thin">
        <color rgb="FF000000"/>
      </right>
      <top style="dotted"/>
      <bottom style="double"/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ashed"/>
    </border>
    <border>
      <left style="thin">
        <color rgb="FF000000"/>
      </left>
      <right style="thin">
        <color rgb="FF000000"/>
      </right>
      <top style="double"/>
      <bottom style="dashed"/>
    </border>
    <border>
      <left style="thin">
        <color rgb="FF000000"/>
      </left>
      <right style="double"/>
      <top style="double"/>
      <bottom style="dashed"/>
    </border>
    <border>
      <left style="double"/>
      <right style="thin"/>
      <top style="dashed"/>
      <bottom style="dashed"/>
    </border>
    <border>
      <left style="thin">
        <color rgb="FF000000"/>
      </left>
      <right style="thin">
        <color rgb="FF000000"/>
      </right>
      <top style="dashed"/>
      <bottom style="dashed"/>
    </border>
    <border>
      <left style="thin">
        <color rgb="FF000000"/>
      </left>
      <right style="double"/>
      <top style="dashed"/>
      <bottom style="dashed"/>
    </border>
    <border>
      <left style="double"/>
      <right style="thin"/>
      <top style="dashed"/>
      <bottom style="double"/>
    </border>
    <border>
      <left style="thin">
        <color rgb="FF000000"/>
      </left>
      <right style="thin">
        <color rgb="FF000000"/>
      </right>
      <top style="dashed"/>
      <bottom style="double"/>
    </border>
    <border>
      <left style="thin">
        <color rgb="FF000000"/>
      </left>
      <right style="double"/>
      <top style="dashed"/>
      <bottom style="double"/>
    </border>
    <border>
      <left style="thin"/>
      <right style="thin"/>
      <top style="double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thin">
        <color rgb="FF000000"/>
      </left>
      <right style="double"/>
      <top style="double"/>
      <bottom style="dotted"/>
    </border>
    <border>
      <left style="thin">
        <color rgb="FF000000"/>
      </left>
      <right style="double"/>
      <top style="dotted"/>
      <bottom style="dotted"/>
    </border>
    <border>
      <left style="thin">
        <color rgb="FF000000"/>
      </left>
      <right style="double"/>
      <top style="dott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2" fontId="5" fillId="33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70" fontId="9" fillId="0" borderId="0" xfId="0" applyNumberFormat="1" applyFont="1" applyAlignment="1">
      <alignment horizontal="right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6" fillId="34" borderId="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1" fontId="6" fillId="34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 quotePrefix="1">
      <alignment/>
    </xf>
    <xf numFmtId="0" fontId="12" fillId="0" borderId="0" xfId="0" applyFont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2" fontId="5" fillId="35" borderId="19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/>
    </xf>
    <xf numFmtId="0" fontId="50" fillId="36" borderId="21" xfId="0" applyFont="1" applyFill="1" applyBorder="1" applyAlignment="1">
      <alignment horizontal="left" vertical="center" wrapText="1"/>
    </xf>
    <xf numFmtId="0" fontId="50" fillId="36" borderId="22" xfId="0" applyFont="1" applyFill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/>
    </xf>
    <xf numFmtId="0" fontId="50" fillId="36" borderId="23" xfId="0" applyFont="1" applyFill="1" applyBorder="1" applyAlignment="1">
      <alignment horizontal="left" vertical="center" wrapText="1"/>
    </xf>
    <xf numFmtId="0" fontId="50" fillId="36" borderId="24" xfId="0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/>
    </xf>
    <xf numFmtId="0" fontId="50" fillId="36" borderId="25" xfId="0" applyFont="1" applyFill="1" applyBorder="1" applyAlignment="1">
      <alignment horizontal="left" vertical="center" wrapText="1"/>
    </xf>
    <xf numFmtId="0" fontId="50" fillId="36" borderId="26" xfId="0" applyFont="1" applyFill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/>
    </xf>
    <xf numFmtId="0" fontId="50" fillId="36" borderId="24" xfId="0" applyFont="1" applyFill="1" applyBorder="1" applyAlignment="1">
      <alignment horizontal="left" vertical="center" wrapText="1"/>
    </xf>
    <xf numFmtId="0" fontId="51" fillId="36" borderId="24" xfId="0" applyFont="1" applyFill="1" applyBorder="1" applyAlignment="1">
      <alignment horizontal="center" vertical="center" wrapText="1"/>
    </xf>
    <xf numFmtId="0" fontId="50" fillId="36" borderId="23" xfId="0" applyFont="1" applyFill="1" applyBorder="1" applyAlignment="1">
      <alignment horizontal="left" wrapText="1"/>
    </xf>
    <xf numFmtId="0" fontId="50" fillId="36" borderId="22" xfId="0" applyFont="1" applyFill="1" applyBorder="1" applyAlignment="1">
      <alignment horizontal="left" vertical="center" wrapText="1"/>
    </xf>
    <xf numFmtId="1" fontId="8" fillId="0" borderId="27" xfId="0" applyNumberFormat="1" applyFont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 wrapText="1"/>
    </xf>
    <xf numFmtId="1" fontId="8" fillId="0" borderId="28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 wrapText="1"/>
    </xf>
    <xf numFmtId="0" fontId="50" fillId="36" borderId="24" xfId="0" applyFont="1" applyFill="1" applyBorder="1" applyAlignment="1">
      <alignment horizontal="center" wrapText="1"/>
    </xf>
    <xf numFmtId="0" fontId="8" fillId="0" borderId="1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50" fillId="36" borderId="25" xfId="0" applyFont="1" applyFill="1" applyBorder="1" applyAlignment="1">
      <alignment horizontal="left" wrapText="1"/>
    </xf>
    <xf numFmtId="1" fontId="8" fillId="0" borderId="28" xfId="0" applyNumberFormat="1" applyFont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vertical="center"/>
    </xf>
    <xf numFmtId="2" fontId="4" fillId="0" borderId="29" xfId="0" applyNumberFormat="1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/>
    </xf>
    <xf numFmtId="2" fontId="4" fillId="0" borderId="19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right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51" fillId="36" borderId="35" xfId="0" applyFont="1" applyFill="1" applyBorder="1" applyAlignment="1">
      <alignment horizontal="left" vertical="center" wrapText="1"/>
    </xf>
    <xf numFmtId="2" fontId="6" fillId="37" borderId="36" xfId="0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51" fillId="36" borderId="38" xfId="0" applyFont="1" applyFill="1" applyBorder="1" applyAlignment="1">
      <alignment horizontal="left" vertical="center" wrapText="1"/>
    </xf>
    <xf numFmtId="2" fontId="6" fillId="37" borderId="39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51" fillId="36" borderId="41" xfId="0" applyFont="1" applyFill="1" applyBorder="1" applyAlignment="1">
      <alignment horizontal="left" vertical="center" wrapText="1"/>
    </xf>
    <xf numFmtId="2" fontId="6" fillId="37" borderId="42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Border="1" applyAlignment="1">
      <alignment horizontal="center" vertical="center"/>
    </xf>
    <xf numFmtId="0" fontId="51" fillId="36" borderId="35" xfId="0" applyFont="1" applyFill="1" applyBorder="1" applyAlignment="1">
      <alignment horizontal="center" vertical="center" wrapText="1"/>
    </xf>
    <xf numFmtId="1" fontId="6" fillId="0" borderId="44" xfId="0" applyNumberFormat="1" applyFont="1" applyBorder="1" applyAlignment="1">
      <alignment horizontal="center" vertical="center"/>
    </xf>
    <xf numFmtId="0" fontId="51" fillId="36" borderId="38" xfId="0" applyFont="1" applyFill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/>
    </xf>
    <xf numFmtId="1" fontId="6" fillId="0" borderId="45" xfId="0" applyNumberFormat="1" applyFont="1" applyBorder="1" applyAlignment="1">
      <alignment horizontal="center" vertical="center"/>
    </xf>
    <xf numFmtId="0" fontId="51" fillId="36" borderId="41" xfId="0" applyFont="1" applyFill="1" applyBorder="1" applyAlignment="1">
      <alignment horizontal="center" vertical="center" wrapText="1"/>
    </xf>
    <xf numFmtId="0" fontId="51" fillId="36" borderId="22" xfId="0" applyFont="1" applyFill="1" applyBorder="1" applyAlignment="1">
      <alignment horizontal="left" vertical="center" wrapText="1"/>
    </xf>
    <xf numFmtId="0" fontId="51" fillId="36" borderId="22" xfId="0" applyFont="1" applyFill="1" applyBorder="1" applyAlignment="1">
      <alignment horizontal="center" wrapText="1"/>
    </xf>
    <xf numFmtId="2" fontId="6" fillId="37" borderId="46" xfId="0" applyNumberFormat="1" applyFont="1" applyFill="1" applyBorder="1" applyAlignment="1">
      <alignment horizontal="center" vertical="center" wrapText="1"/>
    </xf>
    <xf numFmtId="0" fontId="51" fillId="36" borderId="24" xfId="0" applyFont="1" applyFill="1" applyBorder="1" applyAlignment="1">
      <alignment horizontal="left" vertical="center" wrapText="1"/>
    </xf>
    <xf numFmtId="0" fontId="51" fillId="36" borderId="24" xfId="0" applyFont="1" applyFill="1" applyBorder="1" applyAlignment="1">
      <alignment horizontal="center" wrapText="1"/>
    </xf>
    <xf numFmtId="2" fontId="6" fillId="37" borderId="47" xfId="0" applyNumberFormat="1" applyFont="1" applyFill="1" applyBorder="1" applyAlignment="1">
      <alignment horizontal="center" vertical="center" wrapText="1"/>
    </xf>
    <xf numFmtId="0" fontId="51" fillId="36" borderId="26" xfId="0" applyFont="1" applyFill="1" applyBorder="1" applyAlignment="1">
      <alignment horizontal="left" vertical="center" wrapText="1"/>
    </xf>
    <xf numFmtId="0" fontId="51" fillId="36" borderId="26" xfId="0" applyFont="1" applyFill="1" applyBorder="1" applyAlignment="1">
      <alignment horizontal="center" wrapText="1"/>
    </xf>
    <xf numFmtId="2" fontId="6" fillId="37" borderId="48" xfId="0" applyNumberFormat="1" applyFont="1" applyFill="1" applyBorder="1" applyAlignment="1">
      <alignment horizontal="center" vertical="center" wrapText="1"/>
    </xf>
    <xf numFmtId="0" fontId="51" fillId="36" borderId="22" xfId="0" applyFont="1" applyFill="1" applyBorder="1" applyAlignment="1">
      <alignment horizontal="center" vertical="center" wrapText="1"/>
    </xf>
    <xf numFmtId="0" fontId="51" fillId="36" borderId="26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/>
    </xf>
    <xf numFmtId="0" fontId="51" fillId="36" borderId="21" xfId="0" applyFont="1" applyFill="1" applyBorder="1" applyAlignment="1">
      <alignment horizontal="left" vertical="center" wrapText="1"/>
    </xf>
    <xf numFmtId="0" fontId="51" fillId="36" borderId="23" xfId="0" applyFont="1" applyFill="1" applyBorder="1" applyAlignment="1">
      <alignment horizontal="left" vertical="center" wrapText="1"/>
    </xf>
    <xf numFmtId="0" fontId="51" fillId="36" borderId="2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0" fontId="9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9" fillId="0" borderId="0" xfId="0" applyNumberFormat="1" applyFont="1" applyAlignment="1">
      <alignment horizontal="right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228600</xdr:rowOff>
    </xdr:from>
    <xdr:to>
      <xdr:col>0</xdr:col>
      <xdr:colOff>400050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400050" y="5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1</xdr:col>
      <xdr:colOff>1752600</xdr:colOff>
      <xdr:row>2</xdr:row>
      <xdr:rowOff>9525</xdr:rowOff>
    </xdr:to>
    <xdr:sp>
      <xdr:nvSpPr>
        <xdr:cNvPr id="2" name="Line 3"/>
        <xdr:cNvSpPr>
          <a:spLocks/>
        </xdr:cNvSpPr>
      </xdr:nvSpPr>
      <xdr:spPr>
        <a:xfrm>
          <a:off x="1000125" y="523875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400050</xdr:colOff>
      <xdr:row>1</xdr:row>
      <xdr:rowOff>228600</xdr:rowOff>
    </xdr:from>
    <xdr:to>
      <xdr:col>0</xdr:col>
      <xdr:colOff>400050</xdr:colOff>
      <xdr:row>1</xdr:row>
      <xdr:rowOff>228600</xdr:rowOff>
    </xdr:to>
    <xdr:sp>
      <xdr:nvSpPr>
        <xdr:cNvPr id="3" name="Line 1"/>
        <xdr:cNvSpPr>
          <a:spLocks/>
        </xdr:cNvSpPr>
      </xdr:nvSpPr>
      <xdr:spPr>
        <a:xfrm>
          <a:off x="400050" y="5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1238250</xdr:colOff>
      <xdr:row>2</xdr:row>
      <xdr:rowOff>28575</xdr:rowOff>
    </xdr:from>
    <xdr:to>
      <xdr:col>4</xdr:col>
      <xdr:colOff>133350</xdr:colOff>
      <xdr:row>2</xdr:row>
      <xdr:rowOff>28575</xdr:rowOff>
    </xdr:to>
    <xdr:sp>
      <xdr:nvSpPr>
        <xdr:cNvPr id="4" name="Straight Connector 7"/>
        <xdr:cNvSpPr>
          <a:spLocks/>
        </xdr:cNvSpPr>
      </xdr:nvSpPr>
      <xdr:spPr>
        <a:xfrm>
          <a:off x="4495800" y="542925"/>
          <a:ext cx="2724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400050</xdr:colOff>
      <xdr:row>1</xdr:row>
      <xdr:rowOff>228600</xdr:rowOff>
    </xdr:from>
    <xdr:to>
      <xdr:col>0</xdr:col>
      <xdr:colOff>400050</xdr:colOff>
      <xdr:row>1</xdr:row>
      <xdr:rowOff>228600</xdr:rowOff>
    </xdr:to>
    <xdr:sp>
      <xdr:nvSpPr>
        <xdr:cNvPr id="5" name="Line 1"/>
        <xdr:cNvSpPr>
          <a:spLocks/>
        </xdr:cNvSpPr>
      </xdr:nvSpPr>
      <xdr:spPr>
        <a:xfrm>
          <a:off x="400050" y="5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1</xdr:col>
      <xdr:colOff>1752600</xdr:colOff>
      <xdr:row>2</xdr:row>
      <xdr:rowOff>9525</xdr:rowOff>
    </xdr:to>
    <xdr:sp>
      <xdr:nvSpPr>
        <xdr:cNvPr id="6" name="Line 3"/>
        <xdr:cNvSpPr>
          <a:spLocks/>
        </xdr:cNvSpPr>
      </xdr:nvSpPr>
      <xdr:spPr>
        <a:xfrm>
          <a:off x="1000125" y="523875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400050</xdr:colOff>
      <xdr:row>1</xdr:row>
      <xdr:rowOff>228600</xdr:rowOff>
    </xdr:from>
    <xdr:to>
      <xdr:col>0</xdr:col>
      <xdr:colOff>400050</xdr:colOff>
      <xdr:row>1</xdr:row>
      <xdr:rowOff>228600</xdr:rowOff>
    </xdr:to>
    <xdr:sp>
      <xdr:nvSpPr>
        <xdr:cNvPr id="7" name="Line 1"/>
        <xdr:cNvSpPr>
          <a:spLocks/>
        </xdr:cNvSpPr>
      </xdr:nvSpPr>
      <xdr:spPr>
        <a:xfrm>
          <a:off x="400050" y="5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1238250</xdr:colOff>
      <xdr:row>2</xdr:row>
      <xdr:rowOff>28575</xdr:rowOff>
    </xdr:from>
    <xdr:to>
      <xdr:col>4</xdr:col>
      <xdr:colOff>133350</xdr:colOff>
      <xdr:row>2</xdr:row>
      <xdr:rowOff>28575</xdr:rowOff>
    </xdr:to>
    <xdr:sp>
      <xdr:nvSpPr>
        <xdr:cNvPr id="8" name="Straight Connector 9"/>
        <xdr:cNvSpPr>
          <a:spLocks/>
        </xdr:cNvSpPr>
      </xdr:nvSpPr>
      <xdr:spPr>
        <a:xfrm>
          <a:off x="4495800" y="542925"/>
          <a:ext cx="2724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476250</xdr:colOff>
      <xdr:row>16</xdr:row>
      <xdr:rowOff>9525</xdr:rowOff>
    </xdr:from>
    <xdr:to>
      <xdr:col>1</xdr:col>
      <xdr:colOff>400050</xdr:colOff>
      <xdr:row>16</xdr:row>
      <xdr:rowOff>9525</xdr:rowOff>
    </xdr:to>
    <xdr:sp>
      <xdr:nvSpPr>
        <xdr:cNvPr id="9" name="Line 3"/>
        <xdr:cNvSpPr>
          <a:spLocks/>
        </xdr:cNvSpPr>
      </xdr:nvSpPr>
      <xdr:spPr>
        <a:xfrm>
          <a:off x="91440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9525</xdr:rowOff>
    </xdr:from>
    <xdr:to>
      <xdr:col>1</xdr:col>
      <xdr:colOff>400050</xdr:colOff>
      <xdr:row>88</xdr:row>
      <xdr:rowOff>9525</xdr:rowOff>
    </xdr:to>
    <xdr:sp>
      <xdr:nvSpPr>
        <xdr:cNvPr id="10" name="Line 3"/>
        <xdr:cNvSpPr>
          <a:spLocks/>
        </xdr:cNvSpPr>
      </xdr:nvSpPr>
      <xdr:spPr>
        <a:xfrm>
          <a:off x="914400" y="2724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9525</xdr:rowOff>
    </xdr:from>
    <xdr:to>
      <xdr:col>1</xdr:col>
      <xdr:colOff>400050</xdr:colOff>
      <xdr:row>79</xdr:row>
      <xdr:rowOff>9525</xdr:rowOff>
    </xdr:to>
    <xdr:sp>
      <xdr:nvSpPr>
        <xdr:cNvPr id="11" name="Line 3"/>
        <xdr:cNvSpPr>
          <a:spLocks/>
        </xdr:cNvSpPr>
      </xdr:nvSpPr>
      <xdr:spPr>
        <a:xfrm>
          <a:off x="914400" y="2441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476250</xdr:colOff>
      <xdr:row>100</xdr:row>
      <xdr:rowOff>9525</xdr:rowOff>
    </xdr:from>
    <xdr:to>
      <xdr:col>1</xdr:col>
      <xdr:colOff>400050</xdr:colOff>
      <xdr:row>100</xdr:row>
      <xdr:rowOff>9525</xdr:rowOff>
    </xdr:to>
    <xdr:sp>
      <xdr:nvSpPr>
        <xdr:cNvPr id="12" name="Line 3"/>
        <xdr:cNvSpPr>
          <a:spLocks/>
        </xdr:cNvSpPr>
      </xdr:nvSpPr>
      <xdr:spPr>
        <a:xfrm>
          <a:off x="914400" y="3114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228600</xdr:rowOff>
    </xdr:from>
    <xdr:to>
      <xdr:col>0</xdr:col>
      <xdr:colOff>400050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400050" y="5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561975</xdr:colOff>
      <xdr:row>2</xdr:row>
      <xdr:rowOff>9525</xdr:rowOff>
    </xdr:from>
    <xdr:to>
      <xdr:col>1</xdr:col>
      <xdr:colOff>1752600</xdr:colOff>
      <xdr:row>2</xdr:row>
      <xdr:rowOff>9525</xdr:rowOff>
    </xdr:to>
    <xdr:sp>
      <xdr:nvSpPr>
        <xdr:cNvPr id="2" name="Line 3"/>
        <xdr:cNvSpPr>
          <a:spLocks/>
        </xdr:cNvSpPr>
      </xdr:nvSpPr>
      <xdr:spPr>
        <a:xfrm>
          <a:off x="1000125" y="523875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400050</xdr:colOff>
      <xdr:row>1</xdr:row>
      <xdr:rowOff>228600</xdr:rowOff>
    </xdr:from>
    <xdr:to>
      <xdr:col>0</xdr:col>
      <xdr:colOff>400050</xdr:colOff>
      <xdr:row>1</xdr:row>
      <xdr:rowOff>228600</xdr:rowOff>
    </xdr:to>
    <xdr:sp>
      <xdr:nvSpPr>
        <xdr:cNvPr id="3" name="Line 1"/>
        <xdr:cNvSpPr>
          <a:spLocks/>
        </xdr:cNvSpPr>
      </xdr:nvSpPr>
      <xdr:spPr>
        <a:xfrm>
          <a:off x="400050" y="5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1247775</xdr:colOff>
      <xdr:row>2</xdr:row>
      <xdr:rowOff>19050</xdr:rowOff>
    </xdr:from>
    <xdr:to>
      <xdr:col>4</xdr:col>
      <xdr:colOff>142875</xdr:colOff>
      <xdr:row>2</xdr:row>
      <xdr:rowOff>19050</xdr:rowOff>
    </xdr:to>
    <xdr:sp>
      <xdr:nvSpPr>
        <xdr:cNvPr id="4" name="Straight Connector 23"/>
        <xdr:cNvSpPr>
          <a:spLocks/>
        </xdr:cNvSpPr>
      </xdr:nvSpPr>
      <xdr:spPr>
        <a:xfrm>
          <a:off x="4505325" y="533400"/>
          <a:ext cx="2724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zoomScalePageLayoutView="0" workbookViewId="0" topLeftCell="A154">
      <selection activeCell="J7" sqref="J7"/>
    </sheetView>
  </sheetViews>
  <sheetFormatPr defaultColWidth="8.796875" defaultRowHeight="15"/>
  <cols>
    <col min="1" max="1" width="4.59765625" style="5" customWidth="1"/>
    <col min="2" max="2" width="29.59765625" style="15" customWidth="1"/>
    <col min="3" max="3" width="31.59765625" style="5" customWidth="1"/>
    <col min="4" max="4" width="8.59765625" style="5" customWidth="1"/>
    <col min="5" max="5" width="7.59765625" style="17" customWidth="1"/>
    <col min="6" max="6" width="6.59765625" style="16" customWidth="1"/>
    <col min="7" max="16384" width="9" style="13" customWidth="1"/>
  </cols>
  <sheetData>
    <row r="1" spans="1:6" ht="21.75" customHeight="1">
      <c r="A1" s="135" t="s">
        <v>26</v>
      </c>
      <c r="B1" s="135"/>
      <c r="C1" s="136" t="s">
        <v>5</v>
      </c>
      <c r="D1" s="136"/>
      <c r="E1" s="136"/>
      <c r="F1" s="136"/>
    </row>
    <row r="2" spans="1:6" ht="18.75" customHeight="1">
      <c r="A2" s="132" t="s">
        <v>189</v>
      </c>
      <c r="B2" s="132"/>
      <c r="C2" s="136" t="s">
        <v>6</v>
      </c>
      <c r="D2" s="136"/>
      <c r="E2" s="136"/>
      <c r="F2" s="136"/>
    </row>
    <row r="3" spans="1:6" ht="27.75" customHeight="1">
      <c r="A3" s="135" t="s">
        <v>192</v>
      </c>
      <c r="B3" s="135"/>
      <c r="C3" s="146" t="s">
        <v>193</v>
      </c>
      <c r="D3" s="146"/>
      <c r="E3" s="146"/>
      <c r="F3" s="146"/>
    </row>
    <row r="4" spans="2:6" ht="6.75" customHeight="1">
      <c r="B4" s="34"/>
      <c r="C4" s="24"/>
      <c r="D4" s="24"/>
      <c r="E4" s="24"/>
      <c r="F4" s="1"/>
    </row>
    <row r="5" spans="1:6" ht="55.5" customHeight="1">
      <c r="A5" s="138" t="s">
        <v>30</v>
      </c>
      <c r="B5" s="139"/>
      <c r="C5" s="139"/>
      <c r="D5" s="139"/>
      <c r="E5" s="139"/>
      <c r="F5" s="139"/>
    </row>
    <row r="6" spans="1:6" ht="30" customHeight="1" thickBot="1">
      <c r="A6" s="143" t="s">
        <v>16</v>
      </c>
      <c r="B6" s="143"/>
      <c r="C6" s="143"/>
      <c r="D6" s="43"/>
      <c r="E6" s="43"/>
      <c r="F6" s="43"/>
    </row>
    <row r="7" spans="1:6" ht="25.5" customHeight="1" thickBot="1" thickTop="1">
      <c r="A7" s="14" t="s">
        <v>0</v>
      </c>
      <c r="B7" s="53" t="s">
        <v>1</v>
      </c>
      <c r="C7" s="53" t="s">
        <v>7</v>
      </c>
      <c r="D7" s="53" t="s">
        <v>4</v>
      </c>
      <c r="E7" s="3" t="s">
        <v>3</v>
      </c>
      <c r="F7" s="4" t="s">
        <v>2</v>
      </c>
    </row>
    <row r="8" spans="1:6" ht="21.75" customHeight="1" thickTop="1">
      <c r="A8" s="83">
        <v>1</v>
      </c>
      <c r="B8" s="56" t="s">
        <v>37</v>
      </c>
      <c r="C8" s="57" t="s">
        <v>53</v>
      </c>
      <c r="D8" s="58">
        <v>26</v>
      </c>
      <c r="E8" s="57">
        <v>8</v>
      </c>
      <c r="F8" s="84">
        <f aca="true" t="shared" si="0" ref="F8:F37">E8/D8*100</f>
        <v>30.76923076923077</v>
      </c>
    </row>
    <row r="9" spans="1:6" ht="21.75" customHeight="1">
      <c r="A9" s="85">
        <v>2</v>
      </c>
      <c r="B9" s="59" t="s">
        <v>129</v>
      </c>
      <c r="C9" s="60" t="s">
        <v>130</v>
      </c>
      <c r="D9" s="75">
        <v>24</v>
      </c>
      <c r="E9" s="60">
        <v>7</v>
      </c>
      <c r="F9" s="81">
        <f t="shared" si="0"/>
        <v>29.166666666666668</v>
      </c>
    </row>
    <row r="10" spans="1:6" ht="21.75" customHeight="1">
      <c r="A10" s="85">
        <v>3</v>
      </c>
      <c r="B10" s="59" t="s">
        <v>142</v>
      </c>
      <c r="C10" s="60" t="s">
        <v>76</v>
      </c>
      <c r="D10" s="73">
        <v>73</v>
      </c>
      <c r="E10" s="60">
        <v>16</v>
      </c>
      <c r="F10" s="81">
        <f t="shared" si="0"/>
        <v>21.91780821917808</v>
      </c>
    </row>
    <row r="11" spans="1:6" ht="21.75" customHeight="1">
      <c r="A11" s="85">
        <v>4</v>
      </c>
      <c r="B11" s="59" t="s">
        <v>111</v>
      </c>
      <c r="C11" s="60" t="s">
        <v>146</v>
      </c>
      <c r="D11" s="61">
        <v>15</v>
      </c>
      <c r="E11" s="60">
        <v>3</v>
      </c>
      <c r="F11" s="86">
        <f t="shared" si="0"/>
        <v>20</v>
      </c>
    </row>
    <row r="12" spans="1:6" ht="21.75" customHeight="1">
      <c r="A12" s="85">
        <v>5</v>
      </c>
      <c r="B12" s="59" t="s">
        <v>71</v>
      </c>
      <c r="C12" s="60" t="s">
        <v>76</v>
      </c>
      <c r="D12" s="72">
        <v>73</v>
      </c>
      <c r="E12" s="60">
        <v>14</v>
      </c>
      <c r="F12" s="81">
        <f t="shared" si="0"/>
        <v>19.17808219178082</v>
      </c>
    </row>
    <row r="13" spans="1:6" ht="21.75" customHeight="1">
      <c r="A13" s="85">
        <v>6</v>
      </c>
      <c r="B13" s="59" t="s">
        <v>83</v>
      </c>
      <c r="C13" s="60" t="s">
        <v>93</v>
      </c>
      <c r="D13" s="61">
        <v>14</v>
      </c>
      <c r="E13" s="60">
        <v>2</v>
      </c>
      <c r="F13" s="81">
        <f t="shared" si="0"/>
        <v>14.285714285714285</v>
      </c>
    </row>
    <row r="14" spans="1:6" ht="21.75" customHeight="1">
      <c r="A14" s="85">
        <v>7</v>
      </c>
      <c r="B14" s="59" t="s">
        <v>107</v>
      </c>
      <c r="C14" s="60" t="s">
        <v>146</v>
      </c>
      <c r="D14" s="78">
        <v>15</v>
      </c>
      <c r="E14" s="60">
        <v>2</v>
      </c>
      <c r="F14" s="86">
        <f t="shared" si="0"/>
        <v>13.333333333333334</v>
      </c>
    </row>
    <row r="15" spans="1:6" ht="21.75" customHeight="1">
      <c r="A15" s="85">
        <v>8</v>
      </c>
      <c r="B15" s="59" t="s">
        <v>87</v>
      </c>
      <c r="C15" s="60" t="s">
        <v>95</v>
      </c>
      <c r="D15" s="78">
        <v>33</v>
      </c>
      <c r="E15" s="60">
        <v>4</v>
      </c>
      <c r="F15" s="81">
        <f t="shared" si="0"/>
        <v>12.121212121212121</v>
      </c>
    </row>
    <row r="16" spans="1:6" ht="21.75" customHeight="1">
      <c r="A16" s="85">
        <v>9</v>
      </c>
      <c r="B16" s="59" t="s">
        <v>33</v>
      </c>
      <c r="C16" s="60" t="s">
        <v>53</v>
      </c>
      <c r="D16" s="78">
        <v>26</v>
      </c>
      <c r="E16" s="60">
        <v>3</v>
      </c>
      <c r="F16" s="86">
        <f t="shared" si="0"/>
        <v>11.538461538461538</v>
      </c>
    </row>
    <row r="17" spans="1:6" ht="21.75" customHeight="1">
      <c r="A17" s="85">
        <v>10</v>
      </c>
      <c r="B17" s="59" t="s">
        <v>119</v>
      </c>
      <c r="C17" s="60" t="s">
        <v>150</v>
      </c>
      <c r="D17" s="61">
        <v>28</v>
      </c>
      <c r="E17" s="60">
        <v>3</v>
      </c>
      <c r="F17" s="86">
        <f t="shared" si="0"/>
        <v>10.714285714285714</v>
      </c>
    </row>
    <row r="18" spans="1:6" ht="21.75" customHeight="1">
      <c r="A18" s="85">
        <v>11</v>
      </c>
      <c r="B18" s="59" t="s">
        <v>67</v>
      </c>
      <c r="C18" s="60" t="s">
        <v>75</v>
      </c>
      <c r="D18" s="72">
        <v>20</v>
      </c>
      <c r="E18" s="60">
        <v>2</v>
      </c>
      <c r="F18" s="81">
        <f t="shared" si="0"/>
        <v>10</v>
      </c>
    </row>
    <row r="19" spans="1:6" ht="21.75" customHeight="1">
      <c r="A19" s="85">
        <v>12</v>
      </c>
      <c r="B19" s="59" t="s">
        <v>84</v>
      </c>
      <c r="C19" s="60" t="s">
        <v>95</v>
      </c>
      <c r="D19" s="61">
        <v>33</v>
      </c>
      <c r="E19" s="60">
        <v>3</v>
      </c>
      <c r="F19" s="81">
        <f t="shared" si="0"/>
        <v>9.090909090909092</v>
      </c>
    </row>
    <row r="20" spans="1:6" ht="21.75" customHeight="1">
      <c r="A20" s="85">
        <v>13</v>
      </c>
      <c r="B20" s="59" t="s">
        <v>68</v>
      </c>
      <c r="C20" s="60" t="s">
        <v>130</v>
      </c>
      <c r="D20" s="75">
        <v>24</v>
      </c>
      <c r="E20" s="60">
        <v>2</v>
      </c>
      <c r="F20" s="81">
        <f t="shared" si="0"/>
        <v>8.333333333333332</v>
      </c>
    </row>
    <row r="21" spans="1:6" ht="21.75" customHeight="1">
      <c r="A21" s="85">
        <v>14</v>
      </c>
      <c r="B21" s="59" t="s">
        <v>81</v>
      </c>
      <c r="C21" s="60" t="s">
        <v>93</v>
      </c>
      <c r="D21" s="61">
        <v>14</v>
      </c>
      <c r="E21" s="60">
        <v>1</v>
      </c>
      <c r="F21" s="81">
        <f t="shared" si="0"/>
        <v>7.142857142857142</v>
      </c>
    </row>
    <row r="22" spans="1:6" ht="21.75" customHeight="1">
      <c r="A22" s="85">
        <v>15</v>
      </c>
      <c r="B22" s="59" t="s">
        <v>86</v>
      </c>
      <c r="C22" s="60" t="s">
        <v>93</v>
      </c>
      <c r="D22" s="61">
        <v>14</v>
      </c>
      <c r="E22" s="60">
        <v>1</v>
      </c>
      <c r="F22" s="81">
        <f t="shared" si="0"/>
        <v>7.142857142857142</v>
      </c>
    </row>
    <row r="23" spans="1:6" ht="21.75" customHeight="1">
      <c r="A23" s="85">
        <v>16</v>
      </c>
      <c r="B23" s="59" t="s">
        <v>109</v>
      </c>
      <c r="C23" s="60" t="s">
        <v>146</v>
      </c>
      <c r="D23" s="61">
        <v>15</v>
      </c>
      <c r="E23" s="60">
        <v>1</v>
      </c>
      <c r="F23" s="86">
        <f t="shared" si="0"/>
        <v>6.666666666666667</v>
      </c>
    </row>
    <row r="24" spans="1:6" ht="21.75" customHeight="1">
      <c r="A24" s="85">
        <v>17</v>
      </c>
      <c r="B24" s="59" t="s">
        <v>113</v>
      </c>
      <c r="C24" s="60" t="s">
        <v>146</v>
      </c>
      <c r="D24" s="61">
        <v>15</v>
      </c>
      <c r="E24" s="60">
        <v>1</v>
      </c>
      <c r="F24" s="86">
        <f t="shared" si="0"/>
        <v>6.666666666666667</v>
      </c>
    </row>
    <row r="25" spans="1:6" ht="21.75" customHeight="1">
      <c r="A25" s="85">
        <v>18</v>
      </c>
      <c r="B25" s="59" t="s">
        <v>68</v>
      </c>
      <c r="C25" s="60" t="s">
        <v>76</v>
      </c>
      <c r="D25" s="72">
        <v>73</v>
      </c>
      <c r="E25" s="60">
        <v>4</v>
      </c>
      <c r="F25" s="81">
        <f t="shared" si="0"/>
        <v>5.47945205479452</v>
      </c>
    </row>
    <row r="26" spans="1:6" ht="21.75" customHeight="1">
      <c r="A26" s="85">
        <v>19</v>
      </c>
      <c r="B26" s="59" t="s">
        <v>62</v>
      </c>
      <c r="C26" s="60" t="s">
        <v>75</v>
      </c>
      <c r="D26" s="72">
        <v>20</v>
      </c>
      <c r="E26" s="60">
        <v>1</v>
      </c>
      <c r="F26" s="81">
        <f t="shared" si="0"/>
        <v>5</v>
      </c>
    </row>
    <row r="27" spans="1:6" ht="21.75" customHeight="1">
      <c r="A27" s="85">
        <v>20</v>
      </c>
      <c r="B27" s="59" t="s">
        <v>133</v>
      </c>
      <c r="C27" s="60" t="s">
        <v>75</v>
      </c>
      <c r="D27" s="73">
        <v>20</v>
      </c>
      <c r="E27" s="60">
        <v>1</v>
      </c>
      <c r="F27" s="81">
        <f t="shared" si="0"/>
        <v>5</v>
      </c>
    </row>
    <row r="28" spans="1:6" ht="21.75" customHeight="1">
      <c r="A28" s="85">
        <v>21</v>
      </c>
      <c r="B28" s="59" t="s">
        <v>128</v>
      </c>
      <c r="C28" s="60" t="s">
        <v>130</v>
      </c>
      <c r="D28" s="75">
        <v>24</v>
      </c>
      <c r="E28" s="60">
        <v>1</v>
      </c>
      <c r="F28" s="81">
        <f t="shared" si="0"/>
        <v>4.166666666666666</v>
      </c>
    </row>
    <row r="29" spans="1:6" ht="21.75" customHeight="1">
      <c r="A29" s="85">
        <v>22</v>
      </c>
      <c r="B29" s="59" t="s">
        <v>137</v>
      </c>
      <c r="C29" s="60" t="s">
        <v>76</v>
      </c>
      <c r="D29" s="73">
        <v>73</v>
      </c>
      <c r="E29" s="60">
        <v>3</v>
      </c>
      <c r="F29" s="81">
        <f t="shared" si="0"/>
        <v>4.10958904109589</v>
      </c>
    </row>
    <row r="30" spans="1:6" ht="21.75" customHeight="1">
      <c r="A30" s="85">
        <v>23</v>
      </c>
      <c r="B30" s="59" t="s">
        <v>138</v>
      </c>
      <c r="C30" s="60" t="s">
        <v>76</v>
      </c>
      <c r="D30" s="73">
        <v>73</v>
      </c>
      <c r="E30" s="60">
        <v>3</v>
      </c>
      <c r="F30" s="81">
        <f t="shared" si="0"/>
        <v>4.10958904109589</v>
      </c>
    </row>
    <row r="31" spans="1:6" ht="21.75" customHeight="1">
      <c r="A31" s="85">
        <v>24</v>
      </c>
      <c r="B31" s="59" t="s">
        <v>63</v>
      </c>
      <c r="C31" s="60" t="s">
        <v>76</v>
      </c>
      <c r="D31" s="72">
        <v>73</v>
      </c>
      <c r="E31" s="60">
        <v>3</v>
      </c>
      <c r="F31" s="81">
        <f t="shared" si="0"/>
        <v>4.10958904109589</v>
      </c>
    </row>
    <row r="32" spans="1:6" ht="21.75" customHeight="1">
      <c r="A32" s="85">
        <v>25</v>
      </c>
      <c r="B32" s="59" t="s">
        <v>42</v>
      </c>
      <c r="C32" s="60" t="s">
        <v>53</v>
      </c>
      <c r="D32" s="61">
        <v>26</v>
      </c>
      <c r="E32" s="60">
        <v>1</v>
      </c>
      <c r="F32" s="86">
        <f t="shared" si="0"/>
        <v>3.8461538461538463</v>
      </c>
    </row>
    <row r="33" spans="1:6" ht="21.75" customHeight="1">
      <c r="A33" s="85">
        <v>26</v>
      </c>
      <c r="B33" s="59" t="s">
        <v>86</v>
      </c>
      <c r="C33" s="60" t="s">
        <v>174</v>
      </c>
      <c r="D33" s="61">
        <v>53</v>
      </c>
      <c r="E33" s="60">
        <v>2</v>
      </c>
      <c r="F33" s="81">
        <f t="shared" si="0"/>
        <v>3.7735849056603774</v>
      </c>
    </row>
    <row r="34" spans="1:6" ht="21.75" customHeight="1">
      <c r="A34" s="85">
        <v>27</v>
      </c>
      <c r="B34" s="59" t="s">
        <v>88</v>
      </c>
      <c r="C34" s="60" t="s">
        <v>95</v>
      </c>
      <c r="D34" s="61">
        <v>33</v>
      </c>
      <c r="E34" s="60">
        <v>1</v>
      </c>
      <c r="F34" s="81">
        <f t="shared" si="0"/>
        <v>3.0303030303030303</v>
      </c>
    </row>
    <row r="35" spans="1:6" ht="21.75" customHeight="1">
      <c r="A35" s="85">
        <v>28</v>
      </c>
      <c r="B35" s="59" t="s">
        <v>81</v>
      </c>
      <c r="C35" s="60" t="s">
        <v>184</v>
      </c>
      <c r="D35" s="61">
        <v>34</v>
      </c>
      <c r="E35" s="60">
        <v>1</v>
      </c>
      <c r="F35" s="81">
        <f t="shared" si="0"/>
        <v>2.941176470588235</v>
      </c>
    </row>
    <row r="36" spans="1:6" ht="21.75" customHeight="1" thickBot="1">
      <c r="A36" s="85">
        <v>29</v>
      </c>
      <c r="B36" s="62" t="s">
        <v>134</v>
      </c>
      <c r="C36" s="63" t="s">
        <v>76</v>
      </c>
      <c r="D36" s="79">
        <v>73</v>
      </c>
      <c r="E36" s="63">
        <v>2</v>
      </c>
      <c r="F36" s="82">
        <f t="shared" si="0"/>
        <v>2.73972602739726</v>
      </c>
    </row>
    <row r="37" spans="1:6" ht="21.75" customHeight="1" thickBot="1" thickTop="1">
      <c r="A37" s="140" t="s">
        <v>12</v>
      </c>
      <c r="B37" s="141"/>
      <c r="C37" s="141"/>
      <c r="D37" s="28">
        <f>SUM(D8:D36)</f>
        <v>1037</v>
      </c>
      <c r="E37" s="28">
        <f>SUM(E8:E36)</f>
        <v>96</v>
      </c>
      <c r="F37" s="21">
        <f t="shared" si="0"/>
        <v>9.257473481195758</v>
      </c>
    </row>
    <row r="38" spans="1:6" ht="30" customHeight="1" thickBot="1" thickTop="1">
      <c r="A38" s="143" t="s">
        <v>17</v>
      </c>
      <c r="B38" s="143"/>
      <c r="C38" s="143"/>
      <c r="D38" s="43"/>
      <c r="E38" s="45"/>
      <c r="F38" s="49"/>
    </row>
    <row r="39" spans="1:6" ht="30" customHeight="1" thickBot="1" thickTop="1">
      <c r="A39" s="14" t="s">
        <v>0</v>
      </c>
      <c r="B39" s="53" t="s">
        <v>1</v>
      </c>
      <c r="C39" s="53" t="s">
        <v>7</v>
      </c>
      <c r="D39" s="53" t="s">
        <v>4</v>
      </c>
      <c r="E39" s="3" t="s">
        <v>3</v>
      </c>
      <c r="F39" s="4" t="s">
        <v>2</v>
      </c>
    </row>
    <row r="40" spans="1:6" ht="25.5" customHeight="1" thickTop="1">
      <c r="A40" s="83">
        <v>1</v>
      </c>
      <c r="B40" s="68" t="s">
        <v>70</v>
      </c>
      <c r="C40" s="57" t="s">
        <v>78</v>
      </c>
      <c r="D40" s="69">
        <v>70</v>
      </c>
      <c r="E40" s="57">
        <v>34</v>
      </c>
      <c r="F40" s="88">
        <f aca="true" t="shared" si="1" ref="F40:F69">E40/D40*100</f>
        <v>48.57142857142857</v>
      </c>
    </row>
    <row r="41" spans="1:6" ht="25.5" customHeight="1">
      <c r="A41" s="85">
        <v>2</v>
      </c>
      <c r="B41" s="65" t="s">
        <v>44</v>
      </c>
      <c r="C41" s="60" t="s">
        <v>72</v>
      </c>
      <c r="D41" s="70">
        <v>343</v>
      </c>
      <c r="E41" s="60">
        <v>126</v>
      </c>
      <c r="F41" s="81">
        <f t="shared" si="1"/>
        <v>36.734693877551024</v>
      </c>
    </row>
    <row r="42" spans="1:6" ht="25.5" customHeight="1">
      <c r="A42" s="85">
        <v>3</v>
      </c>
      <c r="B42" s="59" t="s">
        <v>123</v>
      </c>
      <c r="C42" s="60" t="s">
        <v>191</v>
      </c>
      <c r="D42" s="61">
        <v>46</v>
      </c>
      <c r="E42" s="60">
        <v>14</v>
      </c>
      <c r="F42" s="86">
        <f t="shared" si="1"/>
        <v>30.434782608695656</v>
      </c>
    </row>
    <row r="43" spans="1:6" ht="25.5" customHeight="1">
      <c r="A43" s="85">
        <v>4</v>
      </c>
      <c r="B43" s="59" t="s">
        <v>48</v>
      </c>
      <c r="C43" s="60" t="s">
        <v>54</v>
      </c>
      <c r="D43" s="61">
        <v>98</v>
      </c>
      <c r="E43" s="60">
        <v>17</v>
      </c>
      <c r="F43" s="86">
        <f t="shared" si="1"/>
        <v>17.346938775510203</v>
      </c>
    </row>
    <row r="44" spans="1:6" ht="25.5" customHeight="1">
      <c r="A44" s="85">
        <v>5</v>
      </c>
      <c r="B44" s="59" t="s">
        <v>44</v>
      </c>
      <c r="C44" s="60" t="s">
        <v>175</v>
      </c>
      <c r="D44" s="61">
        <v>151</v>
      </c>
      <c r="E44" s="60">
        <v>19</v>
      </c>
      <c r="F44" s="81">
        <f t="shared" si="1"/>
        <v>12.582781456953644</v>
      </c>
    </row>
    <row r="45" spans="1:6" ht="25.5" customHeight="1">
      <c r="A45" s="85">
        <v>6</v>
      </c>
      <c r="B45" s="59" t="s">
        <v>44</v>
      </c>
      <c r="C45" s="60" t="s">
        <v>185</v>
      </c>
      <c r="D45" s="61">
        <v>417</v>
      </c>
      <c r="E45" s="60">
        <v>29</v>
      </c>
      <c r="F45" s="81">
        <f t="shared" si="1"/>
        <v>6.954436450839328</v>
      </c>
    </row>
    <row r="46" spans="1:6" ht="25.5" customHeight="1">
      <c r="A46" s="85">
        <v>7</v>
      </c>
      <c r="B46" s="59" t="s">
        <v>44</v>
      </c>
      <c r="C46" s="60" t="s">
        <v>54</v>
      </c>
      <c r="D46" s="61">
        <v>98</v>
      </c>
      <c r="E46" s="60">
        <v>6</v>
      </c>
      <c r="F46" s="86">
        <f t="shared" si="1"/>
        <v>6.122448979591836</v>
      </c>
    </row>
    <row r="47" spans="1:6" ht="25.5" customHeight="1" thickBot="1">
      <c r="A47" s="89">
        <v>8</v>
      </c>
      <c r="B47" s="62" t="s">
        <v>169</v>
      </c>
      <c r="C47" s="63" t="s">
        <v>188</v>
      </c>
      <c r="D47" s="64">
        <v>583</v>
      </c>
      <c r="E47" s="63">
        <v>26</v>
      </c>
      <c r="F47" s="82">
        <f t="shared" si="1"/>
        <v>4.459691252144083</v>
      </c>
    </row>
    <row r="48" spans="1:6" ht="25.5" customHeight="1" thickBot="1" thickTop="1">
      <c r="A48" s="140" t="s">
        <v>190</v>
      </c>
      <c r="B48" s="141"/>
      <c r="C48" s="141"/>
      <c r="D48" s="38">
        <f>SUM(D40:D47)</f>
        <v>1806</v>
      </c>
      <c r="E48" s="38">
        <f>SUM(E40:E47)</f>
        <v>271</v>
      </c>
      <c r="F48" s="18">
        <f t="shared" si="1"/>
        <v>15.005537098560353</v>
      </c>
    </row>
    <row r="49" spans="1:6" ht="25.5" customHeight="1" thickTop="1">
      <c r="A49" s="40">
        <v>1</v>
      </c>
      <c r="B49" s="56" t="s">
        <v>43</v>
      </c>
      <c r="C49" s="57" t="s">
        <v>58</v>
      </c>
      <c r="D49" s="58">
        <v>109</v>
      </c>
      <c r="E49" s="57">
        <v>60</v>
      </c>
      <c r="F49" s="84">
        <f t="shared" si="1"/>
        <v>55.04587155963303</v>
      </c>
    </row>
    <row r="50" spans="1:6" ht="25.5" customHeight="1">
      <c r="A50" s="42">
        <v>2</v>
      </c>
      <c r="B50" s="59" t="s">
        <v>135</v>
      </c>
      <c r="C50" s="60" t="s">
        <v>144</v>
      </c>
      <c r="D50" s="73">
        <v>413</v>
      </c>
      <c r="E50" s="60">
        <v>182</v>
      </c>
      <c r="F50" s="80">
        <f t="shared" si="1"/>
        <v>44.06779661016949</v>
      </c>
    </row>
    <row r="51" spans="1:6" ht="25.5" customHeight="1">
      <c r="A51" s="42">
        <v>3</v>
      </c>
      <c r="B51" s="59" t="s">
        <v>90</v>
      </c>
      <c r="C51" s="60" t="s">
        <v>94</v>
      </c>
      <c r="D51" s="78">
        <v>219</v>
      </c>
      <c r="E51" s="60">
        <v>81</v>
      </c>
      <c r="F51" s="90">
        <f t="shared" si="1"/>
        <v>36.986301369863014</v>
      </c>
    </row>
    <row r="52" spans="1:6" ht="25.5" customHeight="1">
      <c r="A52" s="42">
        <v>4</v>
      </c>
      <c r="B52" s="59" t="s">
        <v>112</v>
      </c>
      <c r="C52" s="60" t="s">
        <v>147</v>
      </c>
      <c r="D52" s="61">
        <v>38</v>
      </c>
      <c r="E52" s="60">
        <v>7</v>
      </c>
      <c r="F52" s="86">
        <f t="shared" si="1"/>
        <v>18.421052631578945</v>
      </c>
    </row>
    <row r="53" spans="1:6" ht="25.5" customHeight="1">
      <c r="A53" s="42">
        <v>5</v>
      </c>
      <c r="B53" s="59" t="s">
        <v>34</v>
      </c>
      <c r="C53" s="60" t="s">
        <v>54</v>
      </c>
      <c r="D53" s="61">
        <v>98</v>
      </c>
      <c r="E53" s="60">
        <v>16</v>
      </c>
      <c r="F53" s="86">
        <f t="shared" si="1"/>
        <v>16.3265306122449</v>
      </c>
    </row>
    <row r="54" spans="1:6" ht="25.5" customHeight="1">
      <c r="A54" s="42">
        <v>6</v>
      </c>
      <c r="B54" s="59" t="s">
        <v>85</v>
      </c>
      <c r="C54" s="60" t="s">
        <v>94</v>
      </c>
      <c r="D54" s="61">
        <v>219</v>
      </c>
      <c r="E54" s="60">
        <v>35</v>
      </c>
      <c r="F54" s="90">
        <f t="shared" si="1"/>
        <v>15.981735159817351</v>
      </c>
    </row>
    <row r="55" spans="1:6" ht="25.5" customHeight="1">
      <c r="A55" s="42">
        <v>7</v>
      </c>
      <c r="B55" s="59" t="s">
        <v>153</v>
      </c>
      <c r="C55" s="60" t="s">
        <v>175</v>
      </c>
      <c r="D55" s="61">
        <v>151</v>
      </c>
      <c r="E55" s="60">
        <v>19</v>
      </c>
      <c r="F55" s="81">
        <f t="shared" si="1"/>
        <v>12.582781456953644</v>
      </c>
    </row>
    <row r="56" spans="1:6" ht="25.5" customHeight="1">
      <c r="A56" s="42">
        <v>8</v>
      </c>
      <c r="B56" s="59" t="s">
        <v>41</v>
      </c>
      <c r="C56" s="60" t="s">
        <v>55</v>
      </c>
      <c r="D56" s="61">
        <v>11</v>
      </c>
      <c r="E56" s="60">
        <v>1</v>
      </c>
      <c r="F56" s="86">
        <f t="shared" si="1"/>
        <v>9.090909090909092</v>
      </c>
    </row>
    <row r="57" spans="1:6" ht="25.5" customHeight="1">
      <c r="A57" s="42">
        <v>9</v>
      </c>
      <c r="B57" s="59" t="s">
        <v>110</v>
      </c>
      <c r="C57" s="60" t="s">
        <v>147</v>
      </c>
      <c r="D57" s="61">
        <v>38</v>
      </c>
      <c r="E57" s="60">
        <v>3</v>
      </c>
      <c r="F57" s="86">
        <f t="shared" si="1"/>
        <v>7.894736842105263</v>
      </c>
    </row>
    <row r="58" spans="1:6" ht="25.5" customHeight="1">
      <c r="A58" s="42">
        <v>10</v>
      </c>
      <c r="B58" s="59" t="s">
        <v>35</v>
      </c>
      <c r="C58" s="60" t="s">
        <v>52</v>
      </c>
      <c r="D58" s="61">
        <v>13</v>
      </c>
      <c r="E58" s="60">
        <v>1</v>
      </c>
      <c r="F58" s="86">
        <f t="shared" si="1"/>
        <v>7.6923076923076925</v>
      </c>
    </row>
    <row r="59" spans="1:6" ht="25.5" customHeight="1">
      <c r="A59" s="42">
        <v>11</v>
      </c>
      <c r="B59" s="59" t="s">
        <v>155</v>
      </c>
      <c r="C59" s="60" t="s">
        <v>175</v>
      </c>
      <c r="D59" s="61">
        <v>151</v>
      </c>
      <c r="E59" s="60">
        <v>11</v>
      </c>
      <c r="F59" s="81">
        <f t="shared" si="1"/>
        <v>7.28476821192053</v>
      </c>
    </row>
    <row r="60" spans="1:6" ht="25.5" customHeight="1">
      <c r="A60" s="42">
        <v>12</v>
      </c>
      <c r="B60" s="59" t="s">
        <v>157</v>
      </c>
      <c r="C60" s="60" t="s">
        <v>177</v>
      </c>
      <c r="D60" s="61">
        <v>76</v>
      </c>
      <c r="E60" s="60">
        <v>4</v>
      </c>
      <c r="F60" s="81">
        <f t="shared" si="1"/>
        <v>5.263157894736842</v>
      </c>
    </row>
    <row r="61" spans="1:6" ht="25.5" customHeight="1">
      <c r="A61" s="42">
        <v>13</v>
      </c>
      <c r="B61" s="59" t="s">
        <v>165</v>
      </c>
      <c r="C61" s="60" t="s">
        <v>188</v>
      </c>
      <c r="D61" s="61">
        <v>583</v>
      </c>
      <c r="E61" s="60">
        <v>25</v>
      </c>
      <c r="F61" s="81">
        <f t="shared" si="1"/>
        <v>4.288164665523156</v>
      </c>
    </row>
    <row r="62" spans="1:6" ht="25.5" customHeight="1">
      <c r="A62" s="42">
        <v>14</v>
      </c>
      <c r="B62" s="59" t="s">
        <v>50</v>
      </c>
      <c r="C62" s="60" t="s">
        <v>54</v>
      </c>
      <c r="D62" s="61">
        <v>98</v>
      </c>
      <c r="E62" s="60">
        <v>4</v>
      </c>
      <c r="F62" s="86">
        <f t="shared" si="1"/>
        <v>4.081632653061225</v>
      </c>
    </row>
    <row r="63" spans="1:6" ht="25.5" customHeight="1">
      <c r="A63" s="42">
        <v>15</v>
      </c>
      <c r="B63" s="59" t="s">
        <v>168</v>
      </c>
      <c r="C63" s="60" t="s">
        <v>185</v>
      </c>
      <c r="D63" s="61">
        <v>417</v>
      </c>
      <c r="E63" s="60">
        <v>14</v>
      </c>
      <c r="F63" s="81">
        <f t="shared" si="1"/>
        <v>3.357314148681055</v>
      </c>
    </row>
    <row r="64" spans="1:6" ht="25.5" customHeight="1">
      <c r="A64" s="42">
        <v>16</v>
      </c>
      <c r="B64" s="59" t="s">
        <v>170</v>
      </c>
      <c r="C64" s="60" t="s">
        <v>185</v>
      </c>
      <c r="D64" s="61">
        <v>417</v>
      </c>
      <c r="E64" s="60">
        <v>12</v>
      </c>
      <c r="F64" s="81">
        <f t="shared" si="1"/>
        <v>2.877697841726619</v>
      </c>
    </row>
    <row r="65" spans="1:6" ht="25.5" customHeight="1">
      <c r="A65" s="42">
        <v>17</v>
      </c>
      <c r="B65" s="59" t="s">
        <v>153</v>
      </c>
      <c r="C65" s="60" t="s">
        <v>179</v>
      </c>
      <c r="D65" s="61">
        <v>48</v>
      </c>
      <c r="E65" s="60">
        <v>1</v>
      </c>
      <c r="F65" s="81">
        <f t="shared" si="1"/>
        <v>2.083333333333333</v>
      </c>
    </row>
    <row r="66" spans="1:6" ht="25.5" customHeight="1">
      <c r="A66" s="42">
        <v>18</v>
      </c>
      <c r="B66" s="59" t="s">
        <v>173</v>
      </c>
      <c r="C66" s="60" t="s">
        <v>186</v>
      </c>
      <c r="D66" s="61">
        <v>166</v>
      </c>
      <c r="E66" s="60">
        <v>3</v>
      </c>
      <c r="F66" s="81">
        <f t="shared" si="1"/>
        <v>1.8072289156626504</v>
      </c>
    </row>
    <row r="67" spans="1:6" ht="25.5" customHeight="1" thickBot="1">
      <c r="A67" s="42">
        <v>19</v>
      </c>
      <c r="B67" s="62" t="s">
        <v>153</v>
      </c>
      <c r="C67" s="63" t="s">
        <v>186</v>
      </c>
      <c r="D67" s="64">
        <v>166</v>
      </c>
      <c r="E67" s="63">
        <v>2</v>
      </c>
      <c r="F67" s="82">
        <f t="shared" si="1"/>
        <v>1.2048192771084338</v>
      </c>
    </row>
    <row r="68" spans="1:6" ht="25.5" customHeight="1" thickBot="1" thickTop="1">
      <c r="A68" s="140" t="s">
        <v>12</v>
      </c>
      <c r="B68" s="141"/>
      <c r="C68" s="141"/>
      <c r="D68" s="28">
        <f>SUM(D49:D67)</f>
        <v>3431</v>
      </c>
      <c r="E68" s="28">
        <f>SUM(E49:E67)</f>
        <v>481</v>
      </c>
      <c r="F68" s="21">
        <f t="shared" si="1"/>
        <v>14.019236374234916</v>
      </c>
    </row>
    <row r="69" spans="1:6" ht="25.5" customHeight="1" thickBot="1" thickTop="1">
      <c r="A69" s="140" t="s">
        <v>13</v>
      </c>
      <c r="B69" s="141"/>
      <c r="C69" s="141"/>
      <c r="D69" s="28">
        <f>D68+D48</f>
        <v>5237</v>
      </c>
      <c r="E69" s="28">
        <f>E68+E48</f>
        <v>752</v>
      </c>
      <c r="F69" s="21">
        <f t="shared" si="1"/>
        <v>14.359366049264846</v>
      </c>
    </row>
    <row r="70" spans="1:6" ht="30" customHeight="1" thickBot="1" thickTop="1">
      <c r="A70" s="143" t="s">
        <v>19</v>
      </c>
      <c r="B70" s="143"/>
      <c r="C70" s="143"/>
      <c r="D70" s="12"/>
      <c r="E70" s="12"/>
      <c r="F70" s="26"/>
    </row>
    <row r="71" spans="1:6" ht="30" customHeight="1" thickBot="1" thickTop="1">
      <c r="A71" s="52" t="s">
        <v>0</v>
      </c>
      <c r="B71" s="53" t="s">
        <v>1</v>
      </c>
      <c r="C71" s="53" t="s">
        <v>7</v>
      </c>
      <c r="D71" s="53" t="s">
        <v>4</v>
      </c>
      <c r="E71" s="53" t="s">
        <v>3</v>
      </c>
      <c r="F71" s="54" t="s">
        <v>2</v>
      </c>
    </row>
    <row r="72" spans="1:6" ht="24.75" customHeight="1" thickTop="1">
      <c r="A72" s="40">
        <v>1</v>
      </c>
      <c r="B72" s="56" t="s">
        <v>32</v>
      </c>
      <c r="C72" s="57" t="s">
        <v>52</v>
      </c>
      <c r="D72" s="58">
        <v>13</v>
      </c>
      <c r="E72" s="57">
        <v>5</v>
      </c>
      <c r="F72" s="84">
        <f aca="true" t="shared" si="2" ref="F72:F92">E72/D72*100</f>
        <v>38.46153846153847</v>
      </c>
    </row>
    <row r="73" spans="1:6" ht="24.75" customHeight="1">
      <c r="A73" s="42">
        <v>2</v>
      </c>
      <c r="B73" s="59" t="s">
        <v>97</v>
      </c>
      <c r="C73" s="60" t="s">
        <v>101</v>
      </c>
      <c r="D73" s="61">
        <v>332</v>
      </c>
      <c r="E73" s="60">
        <v>58</v>
      </c>
      <c r="F73" s="81">
        <f t="shared" si="2"/>
        <v>17.46987951807229</v>
      </c>
    </row>
    <row r="74" spans="1:6" ht="24.75" customHeight="1">
      <c r="A74" s="42">
        <v>3</v>
      </c>
      <c r="B74" s="59" t="s">
        <v>39</v>
      </c>
      <c r="C74" s="60" t="s">
        <v>56</v>
      </c>
      <c r="D74" s="61">
        <v>39</v>
      </c>
      <c r="E74" s="60">
        <v>6</v>
      </c>
      <c r="F74" s="86">
        <f t="shared" si="2"/>
        <v>15.384615384615385</v>
      </c>
    </row>
    <row r="75" spans="1:6" ht="24.75" customHeight="1">
      <c r="A75" s="42">
        <v>4</v>
      </c>
      <c r="B75" s="59" t="s">
        <v>66</v>
      </c>
      <c r="C75" s="60" t="s">
        <v>74</v>
      </c>
      <c r="D75" s="71">
        <v>42</v>
      </c>
      <c r="E75" s="60">
        <v>5</v>
      </c>
      <c r="F75" s="81">
        <f t="shared" si="2"/>
        <v>11.904761904761903</v>
      </c>
    </row>
    <row r="76" spans="1:6" ht="24.75" customHeight="1">
      <c r="A76" s="42">
        <v>5</v>
      </c>
      <c r="B76" s="59" t="s">
        <v>38</v>
      </c>
      <c r="C76" s="60" t="s">
        <v>51</v>
      </c>
      <c r="D76" s="78">
        <v>109</v>
      </c>
      <c r="E76" s="60">
        <v>12</v>
      </c>
      <c r="F76" s="86">
        <f t="shared" si="2"/>
        <v>11.009174311926607</v>
      </c>
    </row>
    <row r="77" spans="1:6" ht="24.75" customHeight="1">
      <c r="A77" s="42">
        <v>6</v>
      </c>
      <c r="B77" s="59" t="s">
        <v>69</v>
      </c>
      <c r="C77" s="60" t="s">
        <v>72</v>
      </c>
      <c r="D77" s="72">
        <v>343</v>
      </c>
      <c r="E77" s="60">
        <v>37</v>
      </c>
      <c r="F77" s="81">
        <f t="shared" si="2"/>
        <v>10.787172011661808</v>
      </c>
    </row>
    <row r="78" spans="1:6" ht="24.75" customHeight="1">
      <c r="A78" s="42">
        <v>7</v>
      </c>
      <c r="B78" s="59" t="s">
        <v>106</v>
      </c>
      <c r="C78" s="60" t="s">
        <v>145</v>
      </c>
      <c r="D78" s="61">
        <v>38</v>
      </c>
      <c r="E78" s="60">
        <v>4</v>
      </c>
      <c r="F78" s="86">
        <f t="shared" si="2"/>
        <v>10.526315789473683</v>
      </c>
    </row>
    <row r="79" spans="1:6" ht="24.75" customHeight="1">
      <c r="A79" s="42">
        <v>8</v>
      </c>
      <c r="B79" s="59" t="s">
        <v>80</v>
      </c>
      <c r="C79" s="60" t="s">
        <v>92</v>
      </c>
      <c r="D79" s="61">
        <v>22</v>
      </c>
      <c r="E79" s="60">
        <v>2</v>
      </c>
      <c r="F79" s="81">
        <f t="shared" si="2"/>
        <v>9.090909090909092</v>
      </c>
    </row>
    <row r="80" spans="1:6" ht="24.75" customHeight="1">
      <c r="A80" s="42">
        <v>9</v>
      </c>
      <c r="B80" s="59" t="s">
        <v>164</v>
      </c>
      <c r="C80" s="60" t="s">
        <v>187</v>
      </c>
      <c r="D80" s="61">
        <v>38</v>
      </c>
      <c r="E80" s="60">
        <v>3</v>
      </c>
      <c r="F80" s="81">
        <f t="shared" si="2"/>
        <v>7.894736842105263</v>
      </c>
    </row>
    <row r="81" spans="1:6" ht="24.75" customHeight="1">
      <c r="A81" s="42">
        <v>10</v>
      </c>
      <c r="B81" s="59" t="s">
        <v>166</v>
      </c>
      <c r="C81" s="60" t="s">
        <v>187</v>
      </c>
      <c r="D81" s="61">
        <v>38</v>
      </c>
      <c r="E81" s="60">
        <v>3</v>
      </c>
      <c r="F81" s="81">
        <f t="shared" si="2"/>
        <v>7.894736842105263</v>
      </c>
    </row>
    <row r="82" spans="1:6" ht="24.75" customHeight="1">
      <c r="A82" s="42">
        <v>11</v>
      </c>
      <c r="B82" s="59" t="s">
        <v>89</v>
      </c>
      <c r="C82" s="60" t="s">
        <v>94</v>
      </c>
      <c r="D82" s="61">
        <v>219</v>
      </c>
      <c r="E82" s="60">
        <v>17</v>
      </c>
      <c r="F82" s="81">
        <f t="shared" si="2"/>
        <v>7.76255707762557</v>
      </c>
    </row>
    <row r="83" spans="1:6" ht="24.75" customHeight="1">
      <c r="A83" s="42">
        <v>12</v>
      </c>
      <c r="B83" s="59" t="s">
        <v>39</v>
      </c>
      <c r="C83" s="60" t="s">
        <v>175</v>
      </c>
      <c r="D83" s="61">
        <v>151</v>
      </c>
      <c r="E83" s="60">
        <v>11</v>
      </c>
      <c r="F83" s="81">
        <f t="shared" si="2"/>
        <v>7.28476821192053</v>
      </c>
    </row>
    <row r="84" spans="1:6" ht="24.75" customHeight="1">
      <c r="A84" s="42">
        <v>13</v>
      </c>
      <c r="B84" s="59" t="s">
        <v>40</v>
      </c>
      <c r="C84" s="60" t="s">
        <v>57</v>
      </c>
      <c r="D84" s="61">
        <v>98</v>
      </c>
      <c r="E84" s="60">
        <v>6</v>
      </c>
      <c r="F84" s="86">
        <f t="shared" si="2"/>
        <v>6.122448979591836</v>
      </c>
    </row>
    <row r="85" spans="1:6" ht="24.75" customHeight="1">
      <c r="A85" s="42">
        <v>14</v>
      </c>
      <c r="B85" s="59" t="s">
        <v>167</v>
      </c>
      <c r="C85" s="60" t="s">
        <v>187</v>
      </c>
      <c r="D85" s="61">
        <v>38</v>
      </c>
      <c r="E85" s="60">
        <v>2</v>
      </c>
      <c r="F85" s="81">
        <f t="shared" si="2"/>
        <v>5.263157894736842</v>
      </c>
    </row>
    <row r="86" spans="1:6" ht="24.75" customHeight="1">
      <c r="A86" s="42">
        <v>15</v>
      </c>
      <c r="B86" s="59" t="s">
        <v>82</v>
      </c>
      <c r="C86" s="60" t="s">
        <v>92</v>
      </c>
      <c r="D86" s="61">
        <v>22</v>
      </c>
      <c r="E86" s="60">
        <v>1</v>
      </c>
      <c r="F86" s="81">
        <f t="shared" si="2"/>
        <v>4.545454545454546</v>
      </c>
    </row>
    <row r="87" spans="1:6" ht="24.75" customHeight="1">
      <c r="A87" s="42">
        <v>16</v>
      </c>
      <c r="B87" s="59" t="s">
        <v>163</v>
      </c>
      <c r="C87" s="60" t="s">
        <v>182</v>
      </c>
      <c r="D87" s="61">
        <v>48</v>
      </c>
      <c r="E87" s="60">
        <v>2</v>
      </c>
      <c r="F87" s="81">
        <f t="shared" si="2"/>
        <v>4.166666666666666</v>
      </c>
    </row>
    <row r="88" spans="1:6" ht="24.75" customHeight="1">
      <c r="A88" s="42">
        <v>17</v>
      </c>
      <c r="B88" s="59" t="s">
        <v>82</v>
      </c>
      <c r="C88" s="60" t="s">
        <v>175</v>
      </c>
      <c r="D88" s="61">
        <v>151</v>
      </c>
      <c r="E88" s="60">
        <v>6</v>
      </c>
      <c r="F88" s="81">
        <f t="shared" si="2"/>
        <v>3.9735099337748347</v>
      </c>
    </row>
    <row r="89" spans="1:6" ht="24.75" customHeight="1">
      <c r="A89" s="42">
        <v>18</v>
      </c>
      <c r="B89" s="59" t="s">
        <v>65</v>
      </c>
      <c r="C89" s="60" t="s">
        <v>77</v>
      </c>
      <c r="D89" s="72">
        <v>28</v>
      </c>
      <c r="E89" s="60">
        <v>1</v>
      </c>
      <c r="F89" s="81">
        <f t="shared" si="2"/>
        <v>3.571428571428571</v>
      </c>
    </row>
    <row r="90" spans="1:6" ht="24.75" customHeight="1">
      <c r="A90" s="42">
        <v>19</v>
      </c>
      <c r="B90" s="59" t="s">
        <v>61</v>
      </c>
      <c r="C90" s="60" t="s">
        <v>74</v>
      </c>
      <c r="D90" s="61">
        <v>42</v>
      </c>
      <c r="E90" s="60">
        <v>1</v>
      </c>
      <c r="F90" s="81">
        <f t="shared" si="2"/>
        <v>2.380952380952381</v>
      </c>
    </row>
    <row r="91" spans="1:6" ht="24.75" customHeight="1" thickBot="1">
      <c r="A91" s="42">
        <v>20</v>
      </c>
      <c r="B91" s="62" t="s">
        <v>39</v>
      </c>
      <c r="C91" s="63" t="s">
        <v>186</v>
      </c>
      <c r="D91" s="64">
        <v>166</v>
      </c>
      <c r="E91" s="63">
        <v>2</v>
      </c>
      <c r="F91" s="82">
        <f t="shared" si="2"/>
        <v>1.2048192771084338</v>
      </c>
    </row>
    <row r="92" spans="1:6" ht="24.75" customHeight="1" thickBot="1" thickTop="1">
      <c r="A92" s="144" t="s">
        <v>12</v>
      </c>
      <c r="B92" s="145"/>
      <c r="C92" s="145"/>
      <c r="D92" s="28">
        <f>SUM(D72:D91)</f>
        <v>1977</v>
      </c>
      <c r="E92" s="28">
        <f>SUM(E72:E91)</f>
        <v>184</v>
      </c>
      <c r="F92" s="21">
        <f t="shared" si="2"/>
        <v>9.307030854830552</v>
      </c>
    </row>
    <row r="93" spans="1:6" ht="30" customHeight="1" thickBot="1" thickTop="1">
      <c r="A93" s="143" t="s">
        <v>18</v>
      </c>
      <c r="B93" s="143"/>
      <c r="C93" s="143"/>
      <c r="D93" s="27"/>
      <c r="E93" s="12"/>
      <c r="F93" s="26"/>
    </row>
    <row r="94" spans="1:6" ht="30" customHeight="1" thickBot="1" thickTop="1">
      <c r="A94" s="14" t="s">
        <v>0</v>
      </c>
      <c r="B94" s="53" t="s">
        <v>1</v>
      </c>
      <c r="C94" s="53" t="s">
        <v>7</v>
      </c>
      <c r="D94" s="53" t="s">
        <v>4</v>
      </c>
      <c r="E94" s="3" t="s">
        <v>3</v>
      </c>
      <c r="F94" s="4" t="s">
        <v>2</v>
      </c>
    </row>
    <row r="95" spans="1:6" ht="24.75" customHeight="1" thickTop="1">
      <c r="A95" s="83">
        <v>1</v>
      </c>
      <c r="B95" s="56" t="s">
        <v>120</v>
      </c>
      <c r="C95" s="57" t="s">
        <v>151</v>
      </c>
      <c r="D95" s="58">
        <v>36</v>
      </c>
      <c r="E95" s="57">
        <v>17</v>
      </c>
      <c r="F95" s="84">
        <f aca="true" t="shared" si="3" ref="F95:F108">E95/D95*100</f>
        <v>47.22222222222222</v>
      </c>
    </row>
    <row r="96" spans="1:6" ht="24.75" customHeight="1">
      <c r="A96" s="85">
        <v>2</v>
      </c>
      <c r="B96" s="59" t="s">
        <v>124</v>
      </c>
      <c r="C96" s="60" t="s">
        <v>191</v>
      </c>
      <c r="D96" s="61">
        <v>46</v>
      </c>
      <c r="E96" s="60">
        <v>21</v>
      </c>
      <c r="F96" s="86">
        <f t="shared" si="3"/>
        <v>45.65217391304348</v>
      </c>
    </row>
    <row r="97" spans="1:6" ht="24.75" customHeight="1">
      <c r="A97" s="85">
        <v>3</v>
      </c>
      <c r="B97" s="59" t="s">
        <v>36</v>
      </c>
      <c r="C97" s="60" t="s">
        <v>94</v>
      </c>
      <c r="D97" s="61">
        <v>219</v>
      </c>
      <c r="E97" s="60">
        <v>39</v>
      </c>
      <c r="F97" s="81">
        <f t="shared" si="3"/>
        <v>17.80821917808219</v>
      </c>
    </row>
    <row r="98" spans="1:6" ht="24.75" customHeight="1">
      <c r="A98" s="85">
        <v>4</v>
      </c>
      <c r="B98" s="59" t="s">
        <v>171</v>
      </c>
      <c r="C98" s="60" t="s">
        <v>188</v>
      </c>
      <c r="D98" s="61">
        <v>583</v>
      </c>
      <c r="E98" s="60">
        <v>74</v>
      </c>
      <c r="F98" s="81">
        <f t="shared" si="3"/>
        <v>12.69296740994854</v>
      </c>
    </row>
    <row r="99" spans="1:6" ht="24.75" customHeight="1">
      <c r="A99" s="85">
        <v>5</v>
      </c>
      <c r="B99" s="59" t="s">
        <v>172</v>
      </c>
      <c r="C99" s="60" t="s">
        <v>186</v>
      </c>
      <c r="D99" s="61">
        <v>166</v>
      </c>
      <c r="E99" s="60">
        <v>21</v>
      </c>
      <c r="F99" s="81">
        <f t="shared" si="3"/>
        <v>12.650602409638553</v>
      </c>
    </row>
    <row r="100" spans="1:6" ht="24.75" customHeight="1">
      <c r="A100" s="85">
        <v>6</v>
      </c>
      <c r="B100" s="59" t="s">
        <v>49</v>
      </c>
      <c r="C100" s="60" t="s">
        <v>55</v>
      </c>
      <c r="D100" s="61">
        <v>11</v>
      </c>
      <c r="E100" s="60">
        <v>1</v>
      </c>
      <c r="F100" s="86">
        <f t="shared" si="3"/>
        <v>9.090909090909092</v>
      </c>
    </row>
    <row r="101" spans="1:6" ht="24.75" customHeight="1">
      <c r="A101" s="85">
        <v>7</v>
      </c>
      <c r="B101" s="59" t="s">
        <v>36</v>
      </c>
      <c r="C101" s="60" t="s">
        <v>55</v>
      </c>
      <c r="D101" s="61">
        <v>11</v>
      </c>
      <c r="E101" s="60">
        <v>1</v>
      </c>
      <c r="F101" s="86">
        <f t="shared" si="3"/>
        <v>9.090909090909092</v>
      </c>
    </row>
    <row r="102" spans="1:6" ht="24.75" customHeight="1">
      <c r="A102" s="85">
        <v>8</v>
      </c>
      <c r="B102" s="59" t="s">
        <v>47</v>
      </c>
      <c r="C102" s="60" t="s">
        <v>55</v>
      </c>
      <c r="D102" s="61">
        <v>11</v>
      </c>
      <c r="E102" s="60">
        <v>1</v>
      </c>
      <c r="F102" s="86">
        <f t="shared" si="3"/>
        <v>9.090909090909092</v>
      </c>
    </row>
    <row r="103" spans="1:6" ht="24.75" customHeight="1">
      <c r="A103" s="85">
        <v>9</v>
      </c>
      <c r="B103" s="59" t="s">
        <v>45</v>
      </c>
      <c r="C103" s="60" t="s">
        <v>55</v>
      </c>
      <c r="D103" s="61">
        <v>11</v>
      </c>
      <c r="E103" s="60">
        <v>1</v>
      </c>
      <c r="F103" s="86">
        <f t="shared" si="3"/>
        <v>9.090909090909092</v>
      </c>
    </row>
    <row r="104" spans="1:6" ht="24.75" customHeight="1">
      <c r="A104" s="85">
        <v>10</v>
      </c>
      <c r="B104" s="59" t="s">
        <v>154</v>
      </c>
      <c r="C104" s="60" t="s">
        <v>175</v>
      </c>
      <c r="D104" s="61">
        <v>151</v>
      </c>
      <c r="E104" s="60">
        <v>12</v>
      </c>
      <c r="F104" s="81">
        <f t="shared" si="3"/>
        <v>7.9470198675496695</v>
      </c>
    </row>
    <row r="105" spans="1:6" ht="24.75" customHeight="1">
      <c r="A105" s="85">
        <v>11</v>
      </c>
      <c r="B105" s="59" t="s">
        <v>64</v>
      </c>
      <c r="C105" s="60" t="s">
        <v>72</v>
      </c>
      <c r="D105" s="72">
        <v>343</v>
      </c>
      <c r="E105" s="60">
        <v>26</v>
      </c>
      <c r="F105" s="81">
        <f t="shared" si="3"/>
        <v>7.580174927113703</v>
      </c>
    </row>
    <row r="106" spans="1:6" ht="24.75" customHeight="1">
      <c r="A106" s="85">
        <v>12</v>
      </c>
      <c r="B106" s="59" t="s">
        <v>115</v>
      </c>
      <c r="C106" s="60" t="s">
        <v>147</v>
      </c>
      <c r="D106" s="61">
        <v>38</v>
      </c>
      <c r="E106" s="60">
        <v>2</v>
      </c>
      <c r="F106" s="86">
        <f t="shared" si="3"/>
        <v>5.263157894736842</v>
      </c>
    </row>
    <row r="107" spans="1:6" ht="24.75" customHeight="1" thickBot="1">
      <c r="A107" s="89">
        <v>13</v>
      </c>
      <c r="B107" s="62" t="s">
        <v>46</v>
      </c>
      <c r="C107" s="63" t="s">
        <v>54</v>
      </c>
      <c r="D107" s="64">
        <v>98</v>
      </c>
      <c r="E107" s="63">
        <v>4</v>
      </c>
      <c r="F107" s="93">
        <f t="shared" si="3"/>
        <v>4.081632653061225</v>
      </c>
    </row>
    <row r="108" spans="1:6" ht="24.75" customHeight="1" thickBot="1" thickTop="1">
      <c r="A108" s="144" t="s">
        <v>12</v>
      </c>
      <c r="B108" s="145"/>
      <c r="C108" s="145"/>
      <c r="D108" s="28">
        <f>SUM(D95:D107)</f>
        <v>1724</v>
      </c>
      <c r="E108" s="28">
        <f>SUM(E95:E107)</f>
        <v>220</v>
      </c>
      <c r="F108" s="21">
        <f t="shared" si="3"/>
        <v>12.761020881670534</v>
      </c>
    </row>
    <row r="109" spans="1:6" ht="30" customHeight="1" thickBot="1" thickTop="1">
      <c r="A109" s="143" t="s">
        <v>27</v>
      </c>
      <c r="B109" s="143"/>
      <c r="C109" s="143"/>
      <c r="D109" s="12"/>
      <c r="E109" s="25"/>
      <c r="F109" s="26"/>
    </row>
    <row r="110" spans="1:6" ht="30" customHeight="1" thickBot="1" thickTop="1">
      <c r="A110" s="52" t="s">
        <v>0</v>
      </c>
      <c r="B110" s="53" t="s">
        <v>1</v>
      </c>
      <c r="C110" s="53" t="s">
        <v>7</v>
      </c>
      <c r="D110" s="53" t="s">
        <v>4</v>
      </c>
      <c r="E110" s="3" t="s">
        <v>3</v>
      </c>
      <c r="F110" s="54" t="s">
        <v>2</v>
      </c>
    </row>
    <row r="111" spans="1:6" ht="24.75" customHeight="1" thickTop="1">
      <c r="A111" s="83">
        <v>1</v>
      </c>
      <c r="B111" s="56" t="s">
        <v>127</v>
      </c>
      <c r="C111" s="57" t="s">
        <v>130</v>
      </c>
      <c r="D111" s="76">
        <v>24</v>
      </c>
      <c r="E111" s="57">
        <v>7</v>
      </c>
      <c r="F111" s="88">
        <f aca="true" t="shared" si="4" ref="F111:F122">E111/D111*100</f>
        <v>29.166666666666668</v>
      </c>
    </row>
    <row r="112" spans="1:6" ht="24.75" customHeight="1">
      <c r="A112" s="85">
        <v>2</v>
      </c>
      <c r="B112" s="59" t="s">
        <v>31</v>
      </c>
      <c r="C112" s="60" t="s">
        <v>51</v>
      </c>
      <c r="D112" s="78">
        <v>109</v>
      </c>
      <c r="E112" s="60">
        <v>24</v>
      </c>
      <c r="F112" s="86">
        <f t="shared" si="4"/>
        <v>22.018348623853214</v>
      </c>
    </row>
    <row r="113" spans="1:6" ht="24.75" customHeight="1">
      <c r="A113" s="85">
        <v>3</v>
      </c>
      <c r="B113" s="59" t="s">
        <v>108</v>
      </c>
      <c r="C113" s="60" t="s">
        <v>147</v>
      </c>
      <c r="D113" s="61">
        <v>38</v>
      </c>
      <c r="E113" s="60">
        <v>6</v>
      </c>
      <c r="F113" s="86">
        <f t="shared" si="4"/>
        <v>15.789473684210526</v>
      </c>
    </row>
    <row r="114" spans="1:6" ht="24.75" customHeight="1">
      <c r="A114" s="85">
        <v>4</v>
      </c>
      <c r="B114" s="67" t="s">
        <v>139</v>
      </c>
      <c r="C114" s="60" t="s">
        <v>144</v>
      </c>
      <c r="D114" s="73">
        <v>413</v>
      </c>
      <c r="E114" s="60">
        <v>61</v>
      </c>
      <c r="F114" s="80">
        <f t="shared" si="4"/>
        <v>14.769975786924938</v>
      </c>
    </row>
    <row r="115" spans="1:6" ht="24.75" customHeight="1">
      <c r="A115" s="85">
        <v>5</v>
      </c>
      <c r="B115" s="59" t="s">
        <v>31</v>
      </c>
      <c r="C115" s="60" t="s">
        <v>94</v>
      </c>
      <c r="D115" s="61">
        <v>219</v>
      </c>
      <c r="E115" s="60">
        <v>31</v>
      </c>
      <c r="F115" s="94">
        <f t="shared" si="4"/>
        <v>14.15525114155251</v>
      </c>
    </row>
    <row r="116" spans="1:6" ht="24.75" customHeight="1">
      <c r="A116" s="85">
        <v>6</v>
      </c>
      <c r="B116" s="59" t="s">
        <v>108</v>
      </c>
      <c r="C116" s="60" t="s">
        <v>176</v>
      </c>
      <c r="D116" s="61">
        <v>110</v>
      </c>
      <c r="E116" s="60">
        <v>14</v>
      </c>
      <c r="F116" s="81">
        <f t="shared" si="4"/>
        <v>12.727272727272727</v>
      </c>
    </row>
    <row r="117" spans="1:6" ht="24.75" customHeight="1">
      <c r="A117" s="85">
        <v>7</v>
      </c>
      <c r="B117" s="59" t="s">
        <v>121</v>
      </c>
      <c r="C117" s="60" t="s">
        <v>152</v>
      </c>
      <c r="D117" s="61">
        <v>10</v>
      </c>
      <c r="E117" s="60">
        <v>1</v>
      </c>
      <c r="F117" s="86">
        <f t="shared" si="4"/>
        <v>10</v>
      </c>
    </row>
    <row r="118" spans="1:6" ht="24.75" customHeight="1">
      <c r="A118" s="85">
        <v>8</v>
      </c>
      <c r="B118" s="59" t="s">
        <v>162</v>
      </c>
      <c r="C118" s="60" t="s">
        <v>183</v>
      </c>
      <c r="D118" s="61">
        <v>72</v>
      </c>
      <c r="E118" s="60">
        <v>7</v>
      </c>
      <c r="F118" s="81">
        <f t="shared" si="4"/>
        <v>9.722222222222223</v>
      </c>
    </row>
    <row r="119" spans="1:6" ht="24.75" customHeight="1">
      <c r="A119" s="85">
        <v>9</v>
      </c>
      <c r="B119" s="59" t="s">
        <v>131</v>
      </c>
      <c r="C119" s="60" t="s">
        <v>103</v>
      </c>
      <c r="D119" s="87">
        <v>589</v>
      </c>
      <c r="E119" s="74">
        <v>42</v>
      </c>
      <c r="F119" s="81">
        <f t="shared" si="4"/>
        <v>7.130730050933787</v>
      </c>
    </row>
    <row r="120" spans="1:6" ht="24.75" customHeight="1">
      <c r="A120" s="85">
        <v>10</v>
      </c>
      <c r="B120" s="59" t="s">
        <v>158</v>
      </c>
      <c r="C120" s="60" t="s">
        <v>178</v>
      </c>
      <c r="D120" s="61">
        <v>72</v>
      </c>
      <c r="E120" s="60">
        <v>4</v>
      </c>
      <c r="F120" s="81">
        <f t="shared" si="4"/>
        <v>5.555555555555555</v>
      </c>
    </row>
    <row r="121" spans="1:6" ht="24.75" customHeight="1" thickBot="1">
      <c r="A121" s="89">
        <v>11</v>
      </c>
      <c r="B121" s="77" t="s">
        <v>108</v>
      </c>
      <c r="C121" s="63" t="s">
        <v>76</v>
      </c>
      <c r="D121" s="79">
        <v>73</v>
      </c>
      <c r="E121" s="63">
        <v>2</v>
      </c>
      <c r="F121" s="82">
        <f t="shared" si="4"/>
        <v>2.73972602739726</v>
      </c>
    </row>
    <row r="122" spans="1:6" ht="24.75" customHeight="1" thickBot="1" thickTop="1">
      <c r="A122" s="144" t="s">
        <v>12</v>
      </c>
      <c r="B122" s="145"/>
      <c r="C122" s="145"/>
      <c r="D122" s="28">
        <f>SUM(D111:D121)</f>
        <v>1729</v>
      </c>
      <c r="E122" s="28">
        <f>SUM(E111:E121)</f>
        <v>199</v>
      </c>
      <c r="F122" s="21">
        <f t="shared" si="4"/>
        <v>11.509543088490457</v>
      </c>
    </row>
    <row r="123" spans="1:6" ht="30" customHeight="1" thickBot="1" thickTop="1">
      <c r="A123" s="143" t="s">
        <v>20</v>
      </c>
      <c r="B123" s="143"/>
      <c r="C123" s="143"/>
      <c r="D123" s="12"/>
      <c r="E123" s="29"/>
      <c r="F123" s="26"/>
    </row>
    <row r="124" spans="1:6" ht="30" customHeight="1" thickBot="1" thickTop="1">
      <c r="A124" s="95" t="s">
        <v>0</v>
      </c>
      <c r="B124" s="53" t="s">
        <v>1</v>
      </c>
      <c r="C124" s="53" t="s">
        <v>7</v>
      </c>
      <c r="D124" s="53" t="s">
        <v>4</v>
      </c>
      <c r="E124" s="96" t="s">
        <v>3</v>
      </c>
      <c r="F124" s="97" t="s">
        <v>2</v>
      </c>
    </row>
    <row r="125" spans="1:6" ht="24.75" customHeight="1" thickTop="1">
      <c r="A125" s="91">
        <v>1</v>
      </c>
      <c r="B125" s="56" t="s">
        <v>114</v>
      </c>
      <c r="C125" s="57" t="s">
        <v>148</v>
      </c>
      <c r="D125" s="58">
        <v>53</v>
      </c>
      <c r="E125" s="57">
        <v>25</v>
      </c>
      <c r="F125" s="84">
        <f aca="true" t="shared" si="5" ref="F125:F158">E125/D125*100</f>
        <v>47.16981132075472</v>
      </c>
    </row>
    <row r="126" spans="1:6" ht="24.75" customHeight="1">
      <c r="A126" s="39">
        <v>2</v>
      </c>
      <c r="B126" s="59" t="s">
        <v>117</v>
      </c>
      <c r="C126" s="60" t="s">
        <v>149</v>
      </c>
      <c r="D126" s="78">
        <v>74</v>
      </c>
      <c r="E126" s="60">
        <v>22</v>
      </c>
      <c r="F126" s="86">
        <f t="shared" si="5"/>
        <v>29.72972972972973</v>
      </c>
    </row>
    <row r="127" spans="1:6" ht="24.75" customHeight="1">
      <c r="A127" s="39">
        <v>3</v>
      </c>
      <c r="B127" s="59" t="s">
        <v>116</v>
      </c>
      <c r="C127" s="60" t="s">
        <v>147</v>
      </c>
      <c r="D127" s="78">
        <v>38</v>
      </c>
      <c r="E127" s="60">
        <v>11</v>
      </c>
      <c r="F127" s="86">
        <f t="shared" si="5"/>
        <v>28.947368421052634</v>
      </c>
    </row>
    <row r="128" spans="1:6" ht="24.75" customHeight="1">
      <c r="A128" s="39">
        <v>4</v>
      </c>
      <c r="B128" s="59" t="s">
        <v>125</v>
      </c>
      <c r="C128" s="60" t="s">
        <v>149</v>
      </c>
      <c r="D128" s="78">
        <v>74</v>
      </c>
      <c r="E128" s="60">
        <v>19</v>
      </c>
      <c r="F128" s="86">
        <f t="shared" si="5"/>
        <v>25.675675675675674</v>
      </c>
    </row>
    <row r="129" spans="1:6" ht="24.75" customHeight="1">
      <c r="A129" s="39">
        <v>5</v>
      </c>
      <c r="B129" s="67" t="s">
        <v>136</v>
      </c>
      <c r="C129" s="60" t="s">
        <v>143</v>
      </c>
      <c r="D129" s="70">
        <v>506</v>
      </c>
      <c r="E129" s="60">
        <v>91</v>
      </c>
      <c r="F129" s="81">
        <f t="shared" si="5"/>
        <v>17.984189723320156</v>
      </c>
    </row>
    <row r="130" spans="1:6" ht="24.75" customHeight="1">
      <c r="A130" s="39">
        <v>6</v>
      </c>
      <c r="B130" s="59" t="s">
        <v>126</v>
      </c>
      <c r="C130" s="60" t="s">
        <v>130</v>
      </c>
      <c r="D130" s="75">
        <v>24</v>
      </c>
      <c r="E130" s="60">
        <v>4</v>
      </c>
      <c r="F130" s="81">
        <f t="shared" si="5"/>
        <v>16.666666666666664</v>
      </c>
    </row>
    <row r="131" spans="1:6" ht="24.75" customHeight="1">
      <c r="A131" s="39">
        <v>7</v>
      </c>
      <c r="B131" s="59" t="s">
        <v>100</v>
      </c>
      <c r="C131" s="60" t="s">
        <v>149</v>
      </c>
      <c r="D131" s="61">
        <v>74</v>
      </c>
      <c r="E131" s="60">
        <v>12</v>
      </c>
      <c r="F131" s="86">
        <f t="shared" si="5"/>
        <v>16.216216216216218</v>
      </c>
    </row>
    <row r="132" spans="1:6" ht="24.75" customHeight="1">
      <c r="A132" s="39">
        <v>8</v>
      </c>
      <c r="B132" s="59" t="s">
        <v>118</v>
      </c>
      <c r="C132" s="60" t="s">
        <v>149</v>
      </c>
      <c r="D132" s="61">
        <v>74</v>
      </c>
      <c r="E132" s="60">
        <v>12</v>
      </c>
      <c r="F132" s="86">
        <f t="shared" si="5"/>
        <v>16.216216216216218</v>
      </c>
    </row>
    <row r="133" spans="1:6" ht="24.75" customHeight="1">
      <c r="A133" s="39">
        <v>9</v>
      </c>
      <c r="B133" s="59" t="s">
        <v>117</v>
      </c>
      <c r="C133" s="60" t="s">
        <v>103</v>
      </c>
      <c r="D133" s="87">
        <v>589</v>
      </c>
      <c r="E133" s="74">
        <v>91</v>
      </c>
      <c r="F133" s="81">
        <f t="shared" si="5"/>
        <v>15.449915110356535</v>
      </c>
    </row>
    <row r="134" spans="1:6" ht="24.75" customHeight="1">
      <c r="A134" s="39">
        <v>10</v>
      </c>
      <c r="B134" s="67" t="s">
        <v>140</v>
      </c>
      <c r="C134" s="60" t="s">
        <v>75</v>
      </c>
      <c r="D134" s="73">
        <v>20</v>
      </c>
      <c r="E134" s="60">
        <v>3</v>
      </c>
      <c r="F134" s="81">
        <f t="shared" si="5"/>
        <v>15</v>
      </c>
    </row>
    <row r="135" spans="1:6" ht="24.75" customHeight="1">
      <c r="A135" s="39">
        <v>11</v>
      </c>
      <c r="B135" s="59" t="s">
        <v>60</v>
      </c>
      <c r="C135" s="60" t="s">
        <v>73</v>
      </c>
      <c r="D135" s="72">
        <v>28</v>
      </c>
      <c r="E135" s="60">
        <v>4</v>
      </c>
      <c r="F135" s="81">
        <f t="shared" si="5"/>
        <v>14.285714285714285</v>
      </c>
    </row>
    <row r="136" spans="1:6" ht="24.75" customHeight="1">
      <c r="A136" s="39">
        <v>12</v>
      </c>
      <c r="B136" s="59" t="s">
        <v>117</v>
      </c>
      <c r="C136" s="60" t="s">
        <v>178</v>
      </c>
      <c r="D136" s="61">
        <v>72</v>
      </c>
      <c r="E136" s="60">
        <v>10</v>
      </c>
      <c r="F136" s="81">
        <f t="shared" si="5"/>
        <v>13.88888888888889</v>
      </c>
    </row>
    <row r="137" spans="1:6" ht="24.75" customHeight="1">
      <c r="A137" s="39">
        <v>13</v>
      </c>
      <c r="B137" s="67" t="s">
        <v>141</v>
      </c>
      <c r="C137" s="60" t="s">
        <v>144</v>
      </c>
      <c r="D137" s="73">
        <v>413</v>
      </c>
      <c r="E137" s="60">
        <v>54</v>
      </c>
      <c r="F137" s="81">
        <f t="shared" si="5"/>
        <v>13.075060532687651</v>
      </c>
    </row>
    <row r="138" spans="1:6" ht="24.75" customHeight="1">
      <c r="A138" s="39">
        <v>14</v>
      </c>
      <c r="B138" s="59" t="s">
        <v>161</v>
      </c>
      <c r="C138" s="60" t="s">
        <v>181</v>
      </c>
      <c r="D138" s="61">
        <v>24</v>
      </c>
      <c r="E138" s="60">
        <v>3</v>
      </c>
      <c r="F138" s="81">
        <f t="shared" si="5"/>
        <v>12.5</v>
      </c>
    </row>
    <row r="139" spans="1:6" ht="24.75" customHeight="1">
      <c r="A139" s="39">
        <v>15</v>
      </c>
      <c r="B139" s="59" t="s">
        <v>59</v>
      </c>
      <c r="C139" s="60" t="s">
        <v>105</v>
      </c>
      <c r="D139" s="61">
        <v>257</v>
      </c>
      <c r="E139" s="60">
        <v>29</v>
      </c>
      <c r="F139" s="81">
        <f t="shared" si="5"/>
        <v>11.284046692607005</v>
      </c>
    </row>
    <row r="140" spans="1:6" ht="24.75" customHeight="1">
      <c r="A140" s="39">
        <v>16</v>
      </c>
      <c r="B140" s="59" t="s">
        <v>122</v>
      </c>
      <c r="C140" s="60" t="s">
        <v>150</v>
      </c>
      <c r="D140" s="61">
        <v>28</v>
      </c>
      <c r="E140" s="60">
        <v>3</v>
      </c>
      <c r="F140" s="86">
        <f t="shared" si="5"/>
        <v>10.714285714285714</v>
      </c>
    </row>
    <row r="141" spans="1:6" ht="24.75" customHeight="1">
      <c r="A141" s="39">
        <v>17</v>
      </c>
      <c r="B141" s="59" t="s">
        <v>160</v>
      </c>
      <c r="C141" s="60" t="s">
        <v>179</v>
      </c>
      <c r="D141" s="61">
        <v>48</v>
      </c>
      <c r="E141" s="60">
        <v>5</v>
      </c>
      <c r="F141" s="81">
        <f t="shared" si="5"/>
        <v>10.416666666666668</v>
      </c>
    </row>
    <row r="142" spans="1:6" ht="24.75" customHeight="1">
      <c r="A142" s="39">
        <v>18</v>
      </c>
      <c r="B142" s="59" t="s">
        <v>125</v>
      </c>
      <c r="C142" s="60" t="s">
        <v>103</v>
      </c>
      <c r="D142" s="87">
        <v>589</v>
      </c>
      <c r="E142" s="74">
        <v>49</v>
      </c>
      <c r="F142" s="81">
        <f t="shared" si="5"/>
        <v>8.31918505942275</v>
      </c>
    </row>
    <row r="143" spans="1:6" ht="24.75" customHeight="1">
      <c r="A143" s="39">
        <v>19</v>
      </c>
      <c r="B143" s="59" t="s">
        <v>59</v>
      </c>
      <c r="C143" s="60" t="s">
        <v>149</v>
      </c>
      <c r="D143" s="61">
        <v>74</v>
      </c>
      <c r="E143" s="60">
        <v>6</v>
      </c>
      <c r="F143" s="86">
        <f t="shared" si="5"/>
        <v>8.108108108108109</v>
      </c>
    </row>
    <row r="144" spans="1:6" ht="24.75" customHeight="1">
      <c r="A144" s="39">
        <v>20</v>
      </c>
      <c r="B144" s="59" t="s">
        <v>96</v>
      </c>
      <c r="C144" s="60" t="s">
        <v>103</v>
      </c>
      <c r="D144" s="61">
        <v>589</v>
      </c>
      <c r="E144" s="60">
        <v>47</v>
      </c>
      <c r="F144" s="81">
        <f t="shared" si="5"/>
        <v>7.979626485568761</v>
      </c>
    </row>
    <row r="145" spans="1:6" ht="24.75" customHeight="1">
      <c r="A145" s="39">
        <v>21</v>
      </c>
      <c r="B145" s="59" t="s">
        <v>99</v>
      </c>
      <c r="C145" s="60" t="s">
        <v>102</v>
      </c>
      <c r="D145" s="61">
        <v>121</v>
      </c>
      <c r="E145" s="60">
        <v>9</v>
      </c>
      <c r="F145" s="81">
        <f t="shared" si="5"/>
        <v>7.43801652892562</v>
      </c>
    </row>
    <row r="146" spans="1:6" ht="24.75" customHeight="1">
      <c r="A146" s="39">
        <v>22</v>
      </c>
      <c r="B146" s="59" t="s">
        <v>59</v>
      </c>
      <c r="C146" s="60" t="s">
        <v>72</v>
      </c>
      <c r="D146" s="72">
        <v>343</v>
      </c>
      <c r="E146" s="60">
        <v>25</v>
      </c>
      <c r="F146" s="81">
        <f t="shared" si="5"/>
        <v>7.288629737609329</v>
      </c>
    </row>
    <row r="147" spans="1:6" ht="24.75" customHeight="1">
      <c r="A147" s="39">
        <v>23</v>
      </c>
      <c r="B147" s="67" t="s">
        <v>132</v>
      </c>
      <c r="C147" s="60" t="s">
        <v>78</v>
      </c>
      <c r="D147" s="73">
        <v>70</v>
      </c>
      <c r="E147" s="60">
        <v>5</v>
      </c>
      <c r="F147" s="81">
        <f t="shared" si="5"/>
        <v>7.142857142857142</v>
      </c>
    </row>
    <row r="148" spans="1:6" ht="24.75" customHeight="1">
      <c r="A148" s="39">
        <v>24</v>
      </c>
      <c r="B148" s="59" t="s">
        <v>100</v>
      </c>
      <c r="C148" s="60" t="s">
        <v>104</v>
      </c>
      <c r="D148" s="61">
        <v>577</v>
      </c>
      <c r="E148" s="60">
        <v>36</v>
      </c>
      <c r="F148" s="81">
        <f t="shared" si="5"/>
        <v>6.239168110918544</v>
      </c>
    </row>
    <row r="149" spans="1:6" ht="24.75" customHeight="1">
      <c r="A149" s="39">
        <v>25</v>
      </c>
      <c r="B149" s="59" t="s">
        <v>98</v>
      </c>
      <c r="C149" s="60" t="s">
        <v>104</v>
      </c>
      <c r="D149" s="61">
        <v>577</v>
      </c>
      <c r="E149" s="60">
        <v>33</v>
      </c>
      <c r="F149" s="81">
        <f t="shared" si="5"/>
        <v>5.719237435008666</v>
      </c>
    </row>
    <row r="150" spans="1:6" ht="24.75" customHeight="1">
      <c r="A150" s="39">
        <v>26</v>
      </c>
      <c r="B150" s="59" t="s">
        <v>159</v>
      </c>
      <c r="C150" s="60" t="s">
        <v>180</v>
      </c>
      <c r="D150" s="61">
        <v>38</v>
      </c>
      <c r="E150" s="60">
        <v>2</v>
      </c>
      <c r="F150" s="81">
        <f t="shared" si="5"/>
        <v>5.263157894736842</v>
      </c>
    </row>
    <row r="151" spans="1:6" ht="24.75" customHeight="1">
      <c r="A151" s="39">
        <v>27</v>
      </c>
      <c r="B151" s="59" t="s">
        <v>79</v>
      </c>
      <c r="C151" s="60" t="s">
        <v>91</v>
      </c>
      <c r="D151" s="61">
        <v>252</v>
      </c>
      <c r="E151" s="60">
        <v>13</v>
      </c>
      <c r="F151" s="81">
        <f t="shared" si="5"/>
        <v>5.158730158730158</v>
      </c>
    </row>
    <row r="152" spans="1:6" ht="24.75" customHeight="1">
      <c r="A152" s="39">
        <v>28</v>
      </c>
      <c r="B152" s="59" t="s">
        <v>59</v>
      </c>
      <c r="C152" s="60" t="s">
        <v>130</v>
      </c>
      <c r="D152" s="75">
        <v>24</v>
      </c>
      <c r="E152" s="60">
        <v>1</v>
      </c>
      <c r="F152" s="81">
        <f t="shared" si="5"/>
        <v>4.166666666666666</v>
      </c>
    </row>
    <row r="153" spans="1:6" ht="24.75" customHeight="1">
      <c r="A153" s="39">
        <v>29</v>
      </c>
      <c r="B153" s="59" t="s">
        <v>156</v>
      </c>
      <c r="C153" s="60" t="s">
        <v>177</v>
      </c>
      <c r="D153" s="61">
        <v>76</v>
      </c>
      <c r="E153" s="60">
        <v>3</v>
      </c>
      <c r="F153" s="81">
        <f t="shared" si="5"/>
        <v>3.9473684210526314</v>
      </c>
    </row>
    <row r="154" spans="1:6" ht="24.75" customHeight="1">
      <c r="A154" s="39">
        <v>30</v>
      </c>
      <c r="B154" s="59" t="s">
        <v>79</v>
      </c>
      <c r="C154" s="60" t="s">
        <v>175</v>
      </c>
      <c r="D154" s="61">
        <v>151</v>
      </c>
      <c r="E154" s="60">
        <v>5</v>
      </c>
      <c r="F154" s="81">
        <f t="shared" si="5"/>
        <v>3.3112582781456954</v>
      </c>
    </row>
    <row r="155" spans="1:6" ht="24.75" customHeight="1">
      <c r="A155" s="39">
        <v>31</v>
      </c>
      <c r="B155" s="59" t="s">
        <v>79</v>
      </c>
      <c r="C155" s="60" t="s">
        <v>179</v>
      </c>
      <c r="D155" s="61">
        <v>48</v>
      </c>
      <c r="E155" s="60">
        <v>1</v>
      </c>
      <c r="F155" s="81">
        <f t="shared" si="5"/>
        <v>2.083333333333333</v>
      </c>
    </row>
    <row r="156" spans="1:6" ht="24.75" customHeight="1" thickBot="1">
      <c r="A156" s="92">
        <v>32</v>
      </c>
      <c r="B156" s="62" t="s">
        <v>79</v>
      </c>
      <c r="C156" s="63" t="s">
        <v>186</v>
      </c>
      <c r="D156" s="64">
        <v>166</v>
      </c>
      <c r="E156" s="63">
        <v>2</v>
      </c>
      <c r="F156" s="82">
        <f t="shared" si="5"/>
        <v>1.2048192771084338</v>
      </c>
    </row>
    <row r="157" spans="1:6" ht="24.75" customHeight="1" thickBot="1" thickTop="1">
      <c r="A157" s="147" t="s">
        <v>12</v>
      </c>
      <c r="B157" s="148"/>
      <c r="C157" s="149"/>
      <c r="D157" s="38">
        <f>SUM(D125:D156)</f>
        <v>6091</v>
      </c>
      <c r="E157" s="38">
        <f>SUM(E125:E156)</f>
        <v>635</v>
      </c>
      <c r="F157" s="50">
        <f t="shared" si="5"/>
        <v>10.425217534066656</v>
      </c>
    </row>
    <row r="158" spans="1:6" ht="30" customHeight="1" thickBot="1" thickTop="1">
      <c r="A158" s="140" t="s">
        <v>14</v>
      </c>
      <c r="B158" s="141"/>
      <c r="C158" s="141"/>
      <c r="D158" s="28">
        <f>D157+D122+D108+D92+D69+D37</f>
        <v>17795</v>
      </c>
      <c r="E158" s="28">
        <f>E157+E122+E108+E92+E69+E37</f>
        <v>2086</v>
      </c>
      <c r="F158" s="21">
        <f t="shared" si="5"/>
        <v>11.72239393087946</v>
      </c>
    </row>
    <row r="159" spans="1:6" ht="17.25" thickTop="1">
      <c r="A159" s="6"/>
      <c r="B159" s="6"/>
      <c r="C159" s="6"/>
      <c r="D159" s="7"/>
      <c r="E159" s="7"/>
      <c r="F159" s="8"/>
    </row>
    <row r="160" spans="1:6" ht="16.5">
      <c r="A160" s="133" t="s">
        <v>15</v>
      </c>
      <c r="B160" s="134"/>
      <c r="C160" s="36" t="s">
        <v>8</v>
      </c>
      <c r="D160" s="134" t="s">
        <v>9</v>
      </c>
      <c r="E160" s="134"/>
      <c r="F160" s="134"/>
    </row>
    <row r="161" spans="1:6" ht="16.5">
      <c r="A161" s="132" t="s">
        <v>29</v>
      </c>
      <c r="B161" s="132"/>
      <c r="C161" s="1"/>
      <c r="D161" s="37"/>
      <c r="E161" s="37"/>
      <c r="F161" s="37"/>
    </row>
    <row r="162" spans="1:6" ht="16.5">
      <c r="A162" s="132"/>
      <c r="B162" s="132"/>
      <c r="C162" s="1"/>
      <c r="D162" s="37"/>
      <c r="E162" s="37"/>
      <c r="F162" s="37"/>
    </row>
    <row r="163" spans="1:6" ht="16.5">
      <c r="A163" s="1"/>
      <c r="B163" s="1"/>
      <c r="C163" s="1"/>
      <c r="D163" s="37"/>
      <c r="E163" s="37"/>
      <c r="F163" s="37"/>
    </row>
    <row r="164" spans="1:6" ht="16.5">
      <c r="A164" s="132"/>
      <c r="B164" s="132"/>
      <c r="C164" s="1"/>
      <c r="D164" s="37"/>
      <c r="E164" s="37"/>
      <c r="F164" s="36"/>
    </row>
    <row r="165" spans="1:6" ht="16.5">
      <c r="A165" s="132"/>
      <c r="B165" s="132"/>
      <c r="C165" s="1" t="s">
        <v>10</v>
      </c>
      <c r="D165" s="132" t="s">
        <v>11</v>
      </c>
      <c r="E165" s="132"/>
      <c r="F165" s="132"/>
    </row>
    <row r="166" spans="1:6" ht="16.5">
      <c r="A166" s="1"/>
      <c r="B166" s="1"/>
      <c r="C166" s="1"/>
      <c r="D166" s="1"/>
      <c r="E166" s="1"/>
      <c r="F166" s="1"/>
    </row>
    <row r="167" spans="1:6" ht="18.75">
      <c r="A167" s="2"/>
      <c r="B167" s="2"/>
      <c r="C167" s="2"/>
      <c r="D167" s="2"/>
      <c r="E167" s="2"/>
      <c r="F167" s="2"/>
    </row>
    <row r="168" spans="1:6" ht="18.75">
      <c r="A168" s="30" t="s">
        <v>21</v>
      </c>
      <c r="B168" s="31"/>
      <c r="C168" s="9"/>
      <c r="D168" s="10"/>
      <c r="E168" s="10"/>
      <c r="F168" s="11"/>
    </row>
    <row r="169" spans="1:6" ht="18.75">
      <c r="A169" s="32"/>
      <c r="B169" s="33" t="s">
        <v>22</v>
      </c>
      <c r="C169" s="9"/>
      <c r="D169" s="10"/>
      <c r="E169" s="10"/>
      <c r="F169" s="11"/>
    </row>
    <row r="170" spans="1:2" ht="18.75">
      <c r="A170" s="32"/>
      <c r="B170" s="33" t="s">
        <v>23</v>
      </c>
    </row>
    <row r="171" spans="1:2" ht="18.75">
      <c r="A171" s="32"/>
      <c r="B171" s="33" t="s">
        <v>24</v>
      </c>
    </row>
    <row r="172" spans="1:2" ht="18.75">
      <c r="A172" s="32"/>
      <c r="B172" s="33" t="s">
        <v>25</v>
      </c>
    </row>
  </sheetData>
  <sheetProtection/>
  <mergeCells count="29">
    <mergeCell ref="A108:C108"/>
    <mergeCell ref="A109:C109"/>
    <mergeCell ref="A122:C122"/>
    <mergeCell ref="A164:B164"/>
    <mergeCell ref="A123:C123"/>
    <mergeCell ref="A165:B165"/>
    <mergeCell ref="D165:F165"/>
    <mergeCell ref="A157:C157"/>
    <mergeCell ref="A158:C158"/>
    <mergeCell ref="A160:B160"/>
    <mergeCell ref="D160:F160"/>
    <mergeCell ref="A161:B161"/>
    <mergeCell ref="A162:B162"/>
    <mergeCell ref="A6:C6"/>
    <mergeCell ref="A37:C37"/>
    <mergeCell ref="A38:C38"/>
    <mergeCell ref="A48:C48"/>
    <mergeCell ref="A68:C68"/>
    <mergeCell ref="A69:C69"/>
    <mergeCell ref="A70:C70"/>
    <mergeCell ref="A92:C92"/>
    <mergeCell ref="A93:C93"/>
    <mergeCell ref="A5:F5"/>
    <mergeCell ref="A1:B1"/>
    <mergeCell ref="C1:F1"/>
    <mergeCell ref="A2:B2"/>
    <mergeCell ref="C2:F2"/>
    <mergeCell ref="A3:B3"/>
    <mergeCell ref="C3:F3"/>
  </mergeCells>
  <printOptions/>
  <pageMargins left="0.5" right="0.21" top="0.27" bottom="0.23" header="0.25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">
      <selection activeCell="I6" sqref="I6"/>
    </sheetView>
  </sheetViews>
  <sheetFormatPr defaultColWidth="8.796875" defaultRowHeight="15"/>
  <cols>
    <col min="1" max="1" width="4.59765625" style="5" customWidth="1"/>
    <col min="2" max="2" width="29.59765625" style="15" customWidth="1"/>
    <col min="3" max="3" width="31.59765625" style="5" customWidth="1"/>
    <col min="4" max="4" width="8.59765625" style="5" customWidth="1"/>
    <col min="5" max="5" width="7.59765625" style="17" customWidth="1"/>
    <col min="6" max="6" width="6.59765625" style="16" customWidth="1"/>
    <col min="7" max="16384" width="9" style="13" customWidth="1"/>
  </cols>
  <sheetData>
    <row r="1" spans="1:6" ht="21.75" customHeight="1">
      <c r="A1" s="135" t="s">
        <v>26</v>
      </c>
      <c r="B1" s="135"/>
      <c r="C1" s="136" t="s">
        <v>5</v>
      </c>
      <c r="D1" s="136"/>
      <c r="E1" s="136"/>
      <c r="F1" s="136"/>
    </row>
    <row r="2" spans="1:6" ht="18.75" customHeight="1">
      <c r="A2" s="132" t="s">
        <v>28</v>
      </c>
      <c r="B2" s="132"/>
      <c r="C2" s="136" t="s">
        <v>6</v>
      </c>
      <c r="D2" s="136"/>
      <c r="E2" s="136"/>
      <c r="F2" s="136"/>
    </row>
    <row r="3" spans="1:6" ht="27.75" customHeight="1">
      <c r="A3" s="135" t="s">
        <v>265</v>
      </c>
      <c r="B3" s="135"/>
      <c r="C3" s="137">
        <f ca="1">TODAY()</f>
        <v>42972</v>
      </c>
      <c r="D3" s="137"/>
      <c r="E3" s="137"/>
      <c r="F3" s="137"/>
    </row>
    <row r="4" spans="2:6" ht="6.75" customHeight="1">
      <c r="B4" s="34"/>
      <c r="C4" s="24"/>
      <c r="D4" s="24"/>
      <c r="E4" s="24"/>
      <c r="F4" s="1"/>
    </row>
    <row r="5" spans="1:6" ht="55.5" customHeight="1">
      <c r="A5" s="138" t="s">
        <v>252</v>
      </c>
      <c r="B5" s="139"/>
      <c r="C5" s="139"/>
      <c r="D5" s="139"/>
      <c r="E5" s="139"/>
      <c r="F5" s="139"/>
    </row>
    <row r="6" spans="1:6" ht="27.75" customHeight="1" thickBot="1">
      <c r="A6" s="143" t="s">
        <v>16</v>
      </c>
      <c r="B6" s="143"/>
      <c r="C6" s="143"/>
      <c r="D6" s="43"/>
      <c r="E6" s="43"/>
      <c r="F6" s="43"/>
    </row>
    <row r="7" spans="1:6" ht="24.75" customHeight="1" thickBot="1" thickTop="1">
      <c r="A7" s="14" t="s">
        <v>0</v>
      </c>
      <c r="B7" s="3" t="s">
        <v>1</v>
      </c>
      <c r="C7" s="3" t="s">
        <v>7</v>
      </c>
      <c r="D7" s="3" t="s">
        <v>4</v>
      </c>
      <c r="E7" s="3" t="s">
        <v>3</v>
      </c>
      <c r="F7" s="4" t="s">
        <v>2</v>
      </c>
    </row>
    <row r="8" spans="1:6" ht="24" customHeight="1" thickTop="1">
      <c r="A8" s="98">
        <v>1</v>
      </c>
      <c r="B8" s="99" t="s">
        <v>215</v>
      </c>
      <c r="C8" s="99" t="s">
        <v>75</v>
      </c>
      <c r="D8" s="107">
        <v>20</v>
      </c>
      <c r="E8" s="108">
        <v>14</v>
      </c>
      <c r="F8" s="100">
        <f aca="true" t="shared" si="0" ref="F8:F34">E8/D8*100</f>
        <v>70</v>
      </c>
    </row>
    <row r="9" spans="1:6" ht="24" customHeight="1">
      <c r="A9" s="101">
        <v>2</v>
      </c>
      <c r="B9" s="102" t="s">
        <v>220</v>
      </c>
      <c r="C9" s="102" t="s">
        <v>75</v>
      </c>
      <c r="D9" s="109">
        <v>20</v>
      </c>
      <c r="E9" s="110">
        <v>5</v>
      </c>
      <c r="F9" s="103">
        <f t="shared" si="0"/>
        <v>25</v>
      </c>
    </row>
    <row r="10" spans="1:6" ht="24" customHeight="1">
      <c r="A10" s="101">
        <v>3</v>
      </c>
      <c r="B10" s="102" t="s">
        <v>202</v>
      </c>
      <c r="C10" s="102" t="s">
        <v>130</v>
      </c>
      <c r="D10" s="111">
        <v>21</v>
      </c>
      <c r="E10" s="110">
        <v>4</v>
      </c>
      <c r="F10" s="103">
        <f t="shared" si="0"/>
        <v>19.047619047619047</v>
      </c>
    </row>
    <row r="11" spans="1:6" ht="24" customHeight="1">
      <c r="A11" s="101">
        <v>4</v>
      </c>
      <c r="B11" s="102" t="s">
        <v>228</v>
      </c>
      <c r="C11" s="102" t="s">
        <v>261</v>
      </c>
      <c r="D11" s="111">
        <v>11</v>
      </c>
      <c r="E11" s="110">
        <v>2</v>
      </c>
      <c r="F11" s="103">
        <f t="shared" si="0"/>
        <v>18.181818181818183</v>
      </c>
    </row>
    <row r="12" spans="1:6" ht="24" customHeight="1">
      <c r="A12" s="101">
        <v>5</v>
      </c>
      <c r="B12" s="102" t="s">
        <v>231</v>
      </c>
      <c r="C12" s="102" t="s">
        <v>261</v>
      </c>
      <c r="D12" s="111">
        <v>11</v>
      </c>
      <c r="E12" s="110">
        <v>2</v>
      </c>
      <c r="F12" s="103">
        <f t="shared" si="0"/>
        <v>18.181818181818183</v>
      </c>
    </row>
    <row r="13" spans="1:6" ht="24" customHeight="1">
      <c r="A13" s="101">
        <v>6</v>
      </c>
      <c r="B13" s="102" t="s">
        <v>243</v>
      </c>
      <c r="C13" s="102" t="s">
        <v>76</v>
      </c>
      <c r="D13" s="109">
        <v>72</v>
      </c>
      <c r="E13" s="110">
        <v>13</v>
      </c>
      <c r="F13" s="103">
        <f t="shared" si="0"/>
        <v>18.055555555555554</v>
      </c>
    </row>
    <row r="14" spans="1:6" ht="24" customHeight="1">
      <c r="A14" s="101">
        <v>7</v>
      </c>
      <c r="B14" s="102" t="s">
        <v>232</v>
      </c>
      <c r="C14" s="102" t="s">
        <v>262</v>
      </c>
      <c r="D14" s="111">
        <v>93</v>
      </c>
      <c r="E14" s="110">
        <v>15</v>
      </c>
      <c r="F14" s="103">
        <f t="shared" si="0"/>
        <v>16.129032258064516</v>
      </c>
    </row>
    <row r="15" spans="1:6" ht="24" customHeight="1">
      <c r="A15" s="101">
        <v>8</v>
      </c>
      <c r="B15" s="102" t="s">
        <v>207</v>
      </c>
      <c r="C15" s="102" t="s">
        <v>150</v>
      </c>
      <c r="D15" s="109">
        <v>24</v>
      </c>
      <c r="E15" s="110">
        <v>3</v>
      </c>
      <c r="F15" s="103">
        <f t="shared" si="0"/>
        <v>12.5</v>
      </c>
    </row>
    <row r="16" spans="1:6" ht="24" customHeight="1">
      <c r="A16" s="101">
        <v>9</v>
      </c>
      <c r="B16" s="102" t="s">
        <v>225</v>
      </c>
      <c r="C16" s="102" t="s">
        <v>262</v>
      </c>
      <c r="D16" s="111">
        <v>93</v>
      </c>
      <c r="E16" s="110">
        <v>11</v>
      </c>
      <c r="F16" s="103">
        <f t="shared" si="0"/>
        <v>11.827956989247312</v>
      </c>
    </row>
    <row r="17" spans="1:6" ht="24" customHeight="1">
      <c r="A17" s="101">
        <v>10</v>
      </c>
      <c r="B17" s="102" t="s">
        <v>241</v>
      </c>
      <c r="C17" s="102" t="s">
        <v>76</v>
      </c>
      <c r="D17" s="109">
        <v>72</v>
      </c>
      <c r="E17" s="110">
        <v>8</v>
      </c>
      <c r="F17" s="103">
        <f t="shared" si="0"/>
        <v>11.11111111111111</v>
      </c>
    </row>
    <row r="18" spans="1:6" ht="24" customHeight="1">
      <c r="A18" s="101">
        <v>11</v>
      </c>
      <c r="B18" s="102" t="s">
        <v>201</v>
      </c>
      <c r="C18" s="102" t="s">
        <v>130</v>
      </c>
      <c r="D18" s="111">
        <v>21</v>
      </c>
      <c r="E18" s="110">
        <v>2</v>
      </c>
      <c r="F18" s="103">
        <f t="shared" si="0"/>
        <v>9.523809523809524</v>
      </c>
    </row>
    <row r="19" spans="1:6" ht="24" customHeight="1">
      <c r="A19" s="101">
        <v>12</v>
      </c>
      <c r="B19" s="102" t="s">
        <v>224</v>
      </c>
      <c r="C19" s="102" t="s">
        <v>261</v>
      </c>
      <c r="D19" s="111">
        <v>11</v>
      </c>
      <c r="E19" s="110">
        <v>1</v>
      </c>
      <c r="F19" s="103">
        <f t="shared" si="0"/>
        <v>9.090909090909092</v>
      </c>
    </row>
    <row r="20" spans="1:6" ht="24" customHeight="1">
      <c r="A20" s="101">
        <v>13</v>
      </c>
      <c r="B20" s="102" t="s">
        <v>218</v>
      </c>
      <c r="C20" s="102" t="s">
        <v>76</v>
      </c>
      <c r="D20" s="109">
        <v>72</v>
      </c>
      <c r="E20" s="110">
        <v>6</v>
      </c>
      <c r="F20" s="103">
        <f t="shared" si="0"/>
        <v>8.333333333333332</v>
      </c>
    </row>
    <row r="21" spans="1:6" ht="24" customHeight="1">
      <c r="A21" s="101">
        <v>14</v>
      </c>
      <c r="B21" s="102" t="s">
        <v>209</v>
      </c>
      <c r="C21" s="102" t="s">
        <v>254</v>
      </c>
      <c r="D21" s="109">
        <v>14</v>
      </c>
      <c r="E21" s="110">
        <v>1</v>
      </c>
      <c r="F21" s="103">
        <f t="shared" si="0"/>
        <v>7.142857142857142</v>
      </c>
    </row>
    <row r="22" spans="1:6" ht="24" customHeight="1">
      <c r="A22" s="101">
        <v>15</v>
      </c>
      <c r="B22" s="102" t="s">
        <v>211</v>
      </c>
      <c r="C22" s="102" t="s">
        <v>254</v>
      </c>
      <c r="D22" s="109">
        <v>14</v>
      </c>
      <c r="E22" s="110">
        <v>1</v>
      </c>
      <c r="F22" s="103">
        <f t="shared" si="0"/>
        <v>7.142857142857142</v>
      </c>
    </row>
    <row r="23" spans="1:6" ht="24" customHeight="1">
      <c r="A23" s="101">
        <v>16</v>
      </c>
      <c r="B23" s="102" t="s">
        <v>194</v>
      </c>
      <c r="C23" s="102" t="s">
        <v>146</v>
      </c>
      <c r="D23" s="109">
        <v>14</v>
      </c>
      <c r="E23" s="110">
        <v>1</v>
      </c>
      <c r="F23" s="103">
        <f t="shared" si="0"/>
        <v>7.142857142857142</v>
      </c>
    </row>
    <row r="24" spans="1:6" ht="24" customHeight="1">
      <c r="A24" s="101">
        <v>17</v>
      </c>
      <c r="B24" s="102" t="s">
        <v>221</v>
      </c>
      <c r="C24" s="102" t="s">
        <v>76</v>
      </c>
      <c r="D24" s="109">
        <v>72</v>
      </c>
      <c r="E24" s="110">
        <v>5</v>
      </c>
      <c r="F24" s="103">
        <f t="shared" si="0"/>
        <v>6.944444444444445</v>
      </c>
    </row>
    <row r="25" spans="1:6" ht="24" customHeight="1">
      <c r="A25" s="101">
        <v>18</v>
      </c>
      <c r="B25" s="102" t="s">
        <v>216</v>
      </c>
      <c r="C25" s="102" t="s">
        <v>76</v>
      </c>
      <c r="D25" s="109">
        <v>72</v>
      </c>
      <c r="E25" s="110">
        <v>4</v>
      </c>
      <c r="F25" s="103">
        <f t="shared" si="0"/>
        <v>5.555555555555555</v>
      </c>
    </row>
    <row r="26" spans="1:6" ht="24" customHeight="1">
      <c r="A26" s="101">
        <v>19</v>
      </c>
      <c r="B26" s="102" t="s">
        <v>217</v>
      </c>
      <c r="C26" s="102" t="s">
        <v>75</v>
      </c>
      <c r="D26" s="109">
        <v>20</v>
      </c>
      <c r="E26" s="110">
        <v>1</v>
      </c>
      <c r="F26" s="103">
        <f t="shared" si="0"/>
        <v>5</v>
      </c>
    </row>
    <row r="27" spans="1:6" ht="24" customHeight="1">
      <c r="A27" s="101">
        <v>20</v>
      </c>
      <c r="B27" s="102" t="s">
        <v>198</v>
      </c>
      <c r="C27" s="102" t="s">
        <v>130</v>
      </c>
      <c r="D27" s="111">
        <v>21</v>
      </c>
      <c r="E27" s="110">
        <v>1</v>
      </c>
      <c r="F27" s="103">
        <f t="shared" si="0"/>
        <v>4.761904761904762</v>
      </c>
    </row>
    <row r="28" spans="1:6" ht="24" customHeight="1">
      <c r="A28" s="101">
        <v>21</v>
      </c>
      <c r="B28" s="102" t="s">
        <v>200</v>
      </c>
      <c r="C28" s="102" t="s">
        <v>130</v>
      </c>
      <c r="D28" s="111">
        <v>21</v>
      </c>
      <c r="E28" s="110">
        <v>1</v>
      </c>
      <c r="F28" s="103">
        <f t="shared" si="0"/>
        <v>4.761904761904762</v>
      </c>
    </row>
    <row r="29" spans="1:6" ht="24" customHeight="1">
      <c r="A29" s="101">
        <v>22</v>
      </c>
      <c r="B29" s="102" t="s">
        <v>194</v>
      </c>
      <c r="C29" s="102" t="s">
        <v>130</v>
      </c>
      <c r="D29" s="111">
        <v>21</v>
      </c>
      <c r="E29" s="110">
        <v>1</v>
      </c>
      <c r="F29" s="103">
        <f t="shared" si="0"/>
        <v>4.761904761904762</v>
      </c>
    </row>
    <row r="30" spans="1:6" ht="24" customHeight="1">
      <c r="A30" s="101">
        <v>23</v>
      </c>
      <c r="B30" s="102" t="s">
        <v>204</v>
      </c>
      <c r="C30" s="102" t="s">
        <v>150</v>
      </c>
      <c r="D30" s="109">
        <v>24</v>
      </c>
      <c r="E30" s="110">
        <v>1</v>
      </c>
      <c r="F30" s="103">
        <f t="shared" si="0"/>
        <v>4.166666666666666</v>
      </c>
    </row>
    <row r="31" spans="1:6" ht="24" customHeight="1">
      <c r="A31" s="101">
        <v>24</v>
      </c>
      <c r="B31" s="102" t="s">
        <v>208</v>
      </c>
      <c r="C31" s="102" t="s">
        <v>150</v>
      </c>
      <c r="D31" s="109">
        <v>24</v>
      </c>
      <c r="E31" s="110">
        <v>1</v>
      </c>
      <c r="F31" s="103">
        <f t="shared" si="0"/>
        <v>4.166666666666666</v>
      </c>
    </row>
    <row r="32" spans="1:6" ht="24" customHeight="1">
      <c r="A32" s="101">
        <v>25</v>
      </c>
      <c r="B32" s="102" t="s">
        <v>210</v>
      </c>
      <c r="C32" s="102" t="s">
        <v>95</v>
      </c>
      <c r="D32" s="109">
        <v>33</v>
      </c>
      <c r="E32" s="110">
        <v>1</v>
      </c>
      <c r="F32" s="103">
        <f t="shared" si="0"/>
        <v>3.0303030303030303</v>
      </c>
    </row>
    <row r="33" spans="1:6" ht="24" customHeight="1" thickBot="1">
      <c r="A33" s="104">
        <v>26</v>
      </c>
      <c r="B33" s="105" t="s">
        <v>212</v>
      </c>
      <c r="C33" s="105" t="s">
        <v>95</v>
      </c>
      <c r="D33" s="112">
        <v>33</v>
      </c>
      <c r="E33" s="113">
        <v>1</v>
      </c>
      <c r="F33" s="106">
        <f t="shared" si="0"/>
        <v>3.0303030303030303</v>
      </c>
    </row>
    <row r="34" spans="1:6" ht="28.5" customHeight="1" thickBot="1" thickTop="1">
      <c r="A34" s="140" t="s">
        <v>12</v>
      </c>
      <c r="B34" s="141"/>
      <c r="C34" s="141"/>
      <c r="D34" s="28">
        <f>SUM(D8:D33)</f>
        <v>924</v>
      </c>
      <c r="E34" s="28">
        <f>SUM(E8:E33)</f>
        <v>106</v>
      </c>
      <c r="F34" s="21">
        <f t="shared" si="0"/>
        <v>11.471861471861471</v>
      </c>
    </row>
    <row r="35" spans="1:6" ht="24.75" customHeight="1" thickBot="1" thickTop="1">
      <c r="A35" s="143" t="s">
        <v>17</v>
      </c>
      <c r="B35" s="143"/>
      <c r="C35" s="143"/>
      <c r="D35" s="43"/>
      <c r="E35" s="45"/>
      <c r="F35" s="49"/>
    </row>
    <row r="36" spans="1:6" ht="25.5" customHeight="1" thickBot="1" thickTop="1">
      <c r="A36" s="14" t="s">
        <v>0</v>
      </c>
      <c r="B36" s="3" t="s">
        <v>1</v>
      </c>
      <c r="C36" s="3" t="s">
        <v>7</v>
      </c>
      <c r="D36" s="3" t="s">
        <v>4</v>
      </c>
      <c r="E36" s="3" t="s">
        <v>3</v>
      </c>
      <c r="F36" s="4" t="s">
        <v>2</v>
      </c>
    </row>
    <row r="37" spans="1:6" ht="24" customHeight="1" thickTop="1">
      <c r="A37" s="40">
        <v>1</v>
      </c>
      <c r="B37" s="114" t="s">
        <v>153</v>
      </c>
      <c r="C37" s="114" t="s">
        <v>72</v>
      </c>
      <c r="D37" s="46">
        <v>329</v>
      </c>
      <c r="E37" s="123">
        <v>139</v>
      </c>
      <c r="F37" s="116">
        <f aca="true" t="shared" si="1" ref="F37:F52">E37/D37*100</f>
        <v>42.24924012158054</v>
      </c>
    </row>
    <row r="38" spans="1:6" ht="24" customHeight="1">
      <c r="A38" s="42">
        <v>2</v>
      </c>
      <c r="B38" s="117" t="s">
        <v>197</v>
      </c>
      <c r="C38" s="117" t="s">
        <v>145</v>
      </c>
      <c r="D38" s="47">
        <v>38</v>
      </c>
      <c r="E38" s="66">
        <v>11</v>
      </c>
      <c r="F38" s="119">
        <f t="shared" si="1"/>
        <v>28.947368421052634</v>
      </c>
    </row>
    <row r="39" spans="1:6" ht="24" customHeight="1">
      <c r="A39" s="42">
        <v>3</v>
      </c>
      <c r="B39" s="117" t="s">
        <v>70</v>
      </c>
      <c r="C39" s="117" t="s">
        <v>101</v>
      </c>
      <c r="D39" s="48">
        <v>248</v>
      </c>
      <c r="E39" s="66">
        <v>64</v>
      </c>
      <c r="F39" s="119">
        <f t="shared" si="1"/>
        <v>25.806451612903224</v>
      </c>
    </row>
    <row r="40" spans="1:6" ht="24" customHeight="1">
      <c r="A40" s="42">
        <v>4</v>
      </c>
      <c r="B40" s="117" t="s">
        <v>205</v>
      </c>
      <c r="C40" s="117" t="s">
        <v>151</v>
      </c>
      <c r="D40" s="47">
        <v>33</v>
      </c>
      <c r="E40" s="66">
        <v>8</v>
      </c>
      <c r="F40" s="119">
        <f t="shared" si="1"/>
        <v>24.242424242424242</v>
      </c>
    </row>
    <row r="41" spans="1:6" ht="24" customHeight="1">
      <c r="A41" s="42">
        <v>5</v>
      </c>
      <c r="B41" s="117" t="s">
        <v>173</v>
      </c>
      <c r="C41" s="117" t="s">
        <v>145</v>
      </c>
      <c r="D41" s="47">
        <v>38</v>
      </c>
      <c r="E41" s="66">
        <v>8</v>
      </c>
      <c r="F41" s="119">
        <f t="shared" si="1"/>
        <v>21.052631578947366</v>
      </c>
    </row>
    <row r="42" spans="1:6" ht="24" customHeight="1">
      <c r="A42" s="42">
        <v>6</v>
      </c>
      <c r="B42" s="117" t="s">
        <v>157</v>
      </c>
      <c r="C42" s="117" t="s">
        <v>94</v>
      </c>
      <c r="D42" s="47">
        <v>214</v>
      </c>
      <c r="E42" s="66">
        <v>38</v>
      </c>
      <c r="F42" s="119">
        <f t="shared" si="1"/>
        <v>17.75700934579439</v>
      </c>
    </row>
    <row r="43" spans="1:6" ht="24" customHeight="1">
      <c r="A43" s="42">
        <v>7</v>
      </c>
      <c r="B43" s="117" t="s">
        <v>157</v>
      </c>
      <c r="C43" s="117" t="s">
        <v>250</v>
      </c>
      <c r="D43" s="47">
        <v>162</v>
      </c>
      <c r="E43" s="66">
        <v>14</v>
      </c>
      <c r="F43" s="119">
        <f t="shared" si="1"/>
        <v>8.641975308641975</v>
      </c>
    </row>
    <row r="44" spans="1:6" ht="24" customHeight="1">
      <c r="A44" s="42">
        <v>8</v>
      </c>
      <c r="B44" s="117" t="s">
        <v>43</v>
      </c>
      <c r="C44" s="117" t="s">
        <v>94</v>
      </c>
      <c r="D44" s="47">
        <v>214</v>
      </c>
      <c r="E44" s="66">
        <v>16</v>
      </c>
      <c r="F44" s="119">
        <f t="shared" si="1"/>
        <v>7.476635514018691</v>
      </c>
    </row>
    <row r="45" spans="1:6" ht="24" customHeight="1">
      <c r="A45" s="42">
        <v>9</v>
      </c>
      <c r="B45" s="117" t="s">
        <v>43</v>
      </c>
      <c r="C45" s="117" t="s">
        <v>249</v>
      </c>
      <c r="D45" s="47">
        <v>403</v>
      </c>
      <c r="E45" s="66">
        <v>23</v>
      </c>
      <c r="F45" s="119">
        <f t="shared" si="1"/>
        <v>5.707196029776675</v>
      </c>
    </row>
    <row r="46" spans="1:6" ht="24" customHeight="1">
      <c r="A46" s="42">
        <v>10</v>
      </c>
      <c r="B46" s="117" t="s">
        <v>43</v>
      </c>
      <c r="C46" s="117" t="s">
        <v>250</v>
      </c>
      <c r="D46" s="47">
        <v>162</v>
      </c>
      <c r="E46" s="66">
        <v>9</v>
      </c>
      <c r="F46" s="119">
        <f t="shared" si="1"/>
        <v>5.555555555555555</v>
      </c>
    </row>
    <row r="47" spans="1:6" ht="24" customHeight="1">
      <c r="A47" s="42">
        <v>11</v>
      </c>
      <c r="B47" s="117" t="s">
        <v>247</v>
      </c>
      <c r="C47" s="117" t="s">
        <v>249</v>
      </c>
      <c r="D47" s="47">
        <v>403</v>
      </c>
      <c r="E47" s="66">
        <v>14</v>
      </c>
      <c r="F47" s="119">
        <f t="shared" si="1"/>
        <v>3.4739454094292808</v>
      </c>
    </row>
    <row r="48" spans="1:6" ht="24" customHeight="1">
      <c r="A48" s="42">
        <v>12</v>
      </c>
      <c r="B48" s="117" t="s">
        <v>170</v>
      </c>
      <c r="C48" s="117" t="s">
        <v>94</v>
      </c>
      <c r="D48" s="47">
        <v>214</v>
      </c>
      <c r="E48" s="66">
        <v>7</v>
      </c>
      <c r="F48" s="119">
        <f t="shared" si="1"/>
        <v>3.2710280373831773</v>
      </c>
    </row>
    <row r="49" spans="1:6" ht="24" customHeight="1">
      <c r="A49" s="42">
        <v>13</v>
      </c>
      <c r="B49" s="117" t="s">
        <v>245</v>
      </c>
      <c r="C49" s="117" t="s">
        <v>249</v>
      </c>
      <c r="D49" s="47">
        <v>403</v>
      </c>
      <c r="E49" s="66">
        <v>10</v>
      </c>
      <c r="F49" s="119">
        <f t="shared" si="1"/>
        <v>2.481389578163772</v>
      </c>
    </row>
    <row r="50" spans="1:6" ht="24" customHeight="1">
      <c r="A50" s="42">
        <v>14</v>
      </c>
      <c r="B50" s="117" t="s">
        <v>170</v>
      </c>
      <c r="C50" s="117" t="s">
        <v>250</v>
      </c>
      <c r="D50" s="47">
        <v>162</v>
      </c>
      <c r="E50" s="66">
        <v>2</v>
      </c>
      <c r="F50" s="119">
        <f t="shared" si="1"/>
        <v>1.2345679012345678</v>
      </c>
    </row>
    <row r="51" spans="1:6" ht="24" customHeight="1" thickBot="1">
      <c r="A51" s="41">
        <v>15</v>
      </c>
      <c r="B51" s="120" t="s">
        <v>245</v>
      </c>
      <c r="C51" s="120" t="s">
        <v>250</v>
      </c>
      <c r="D51" s="55">
        <v>162</v>
      </c>
      <c r="E51" s="124">
        <v>1</v>
      </c>
      <c r="F51" s="122">
        <f t="shared" si="1"/>
        <v>0.6172839506172839</v>
      </c>
    </row>
    <row r="52" spans="1:6" ht="24" customHeight="1" thickBot="1" thickTop="1">
      <c r="A52" s="140" t="s">
        <v>12</v>
      </c>
      <c r="B52" s="141"/>
      <c r="C52" s="142"/>
      <c r="D52" s="28">
        <f>SUM(D37:D51)</f>
        <v>3185</v>
      </c>
      <c r="E52" s="28">
        <f>SUM(E37:E51)</f>
        <v>364</v>
      </c>
      <c r="F52" s="21">
        <f t="shared" si="1"/>
        <v>11.428571428571429</v>
      </c>
    </row>
    <row r="53" spans="1:6" ht="9.75" customHeight="1" thickTop="1">
      <c r="A53" s="19"/>
      <c r="B53" s="19"/>
      <c r="C53" s="19"/>
      <c r="D53" s="51"/>
      <c r="E53" s="51"/>
      <c r="F53" s="20"/>
    </row>
    <row r="54" spans="1:6" ht="28.5" customHeight="1" thickBot="1">
      <c r="A54" s="143" t="s">
        <v>19</v>
      </c>
      <c r="B54" s="143"/>
      <c r="C54" s="143"/>
      <c r="D54" s="12"/>
      <c r="E54" s="12"/>
      <c r="F54" s="26"/>
    </row>
    <row r="55" spans="1:6" ht="30" customHeight="1" thickBot="1" thickTop="1">
      <c r="A55" s="52" t="s">
        <v>0</v>
      </c>
      <c r="B55" s="53" t="s">
        <v>1</v>
      </c>
      <c r="C55" s="53" t="s">
        <v>7</v>
      </c>
      <c r="D55" s="53" t="s">
        <v>4</v>
      </c>
      <c r="E55" s="53" t="s">
        <v>3</v>
      </c>
      <c r="F55" s="54" t="s">
        <v>2</v>
      </c>
    </row>
    <row r="56" spans="1:6" ht="24" customHeight="1" thickTop="1">
      <c r="A56" s="40">
        <v>1</v>
      </c>
      <c r="B56" s="114" t="s">
        <v>195</v>
      </c>
      <c r="C56" s="114" t="s">
        <v>145</v>
      </c>
      <c r="D56" s="22">
        <v>38</v>
      </c>
      <c r="E56" s="115">
        <v>15</v>
      </c>
      <c r="F56" s="116">
        <f aca="true" t="shared" si="2" ref="F56:F69">E56/D56*100</f>
        <v>39.473684210526315</v>
      </c>
    </row>
    <row r="57" spans="1:6" ht="24" customHeight="1">
      <c r="A57" s="42">
        <v>2</v>
      </c>
      <c r="B57" s="117" t="s">
        <v>239</v>
      </c>
      <c r="C57" s="117" t="s">
        <v>73</v>
      </c>
      <c r="D57" s="23">
        <v>27</v>
      </c>
      <c r="E57" s="118">
        <v>8</v>
      </c>
      <c r="F57" s="119">
        <f t="shared" si="2"/>
        <v>29.629629629629626</v>
      </c>
    </row>
    <row r="58" spans="1:6" ht="24" customHeight="1">
      <c r="A58" s="42">
        <v>3</v>
      </c>
      <c r="B58" s="117" t="s">
        <v>206</v>
      </c>
      <c r="C58" s="117" t="s">
        <v>101</v>
      </c>
      <c r="D58" s="35">
        <v>248</v>
      </c>
      <c r="E58" s="118">
        <v>69</v>
      </c>
      <c r="F58" s="119">
        <f t="shared" si="2"/>
        <v>27.82258064516129</v>
      </c>
    </row>
    <row r="59" spans="1:6" ht="24" customHeight="1">
      <c r="A59" s="42">
        <v>4</v>
      </c>
      <c r="B59" s="117" t="s">
        <v>242</v>
      </c>
      <c r="C59" s="117" t="s">
        <v>73</v>
      </c>
      <c r="D59" s="23">
        <v>27</v>
      </c>
      <c r="E59" s="118">
        <v>5</v>
      </c>
      <c r="F59" s="119">
        <f t="shared" si="2"/>
        <v>18.51851851851852</v>
      </c>
    </row>
    <row r="60" spans="1:6" ht="24" customHeight="1">
      <c r="A60" s="42">
        <v>5</v>
      </c>
      <c r="B60" s="117" t="s">
        <v>82</v>
      </c>
      <c r="C60" s="117" t="s">
        <v>101</v>
      </c>
      <c r="D60" s="35">
        <v>248</v>
      </c>
      <c r="E60" s="118">
        <v>32</v>
      </c>
      <c r="F60" s="119">
        <f t="shared" si="2"/>
        <v>12.903225806451612</v>
      </c>
    </row>
    <row r="61" spans="1:6" ht="24" customHeight="1">
      <c r="A61" s="42">
        <v>6</v>
      </c>
      <c r="B61" s="117" t="s">
        <v>227</v>
      </c>
      <c r="C61" s="117" t="s">
        <v>72</v>
      </c>
      <c r="D61" s="23">
        <v>329</v>
      </c>
      <c r="E61" s="118">
        <v>41</v>
      </c>
      <c r="F61" s="119">
        <f t="shared" si="2"/>
        <v>12.462006079027356</v>
      </c>
    </row>
    <row r="62" spans="1:6" ht="24" customHeight="1">
      <c r="A62" s="42">
        <v>7</v>
      </c>
      <c r="B62" s="117" t="s">
        <v>206</v>
      </c>
      <c r="C62" s="117" t="s">
        <v>260</v>
      </c>
      <c r="D62" s="23">
        <v>33</v>
      </c>
      <c r="E62" s="118">
        <v>4</v>
      </c>
      <c r="F62" s="119">
        <f t="shared" si="2"/>
        <v>12.121212121212121</v>
      </c>
    </row>
    <row r="63" spans="1:6" ht="24" customHeight="1">
      <c r="A63" s="42">
        <v>8</v>
      </c>
      <c r="B63" s="117" t="s">
        <v>219</v>
      </c>
      <c r="C63" s="117" t="s">
        <v>73</v>
      </c>
      <c r="D63" s="23">
        <v>27</v>
      </c>
      <c r="E63" s="118">
        <v>3</v>
      </c>
      <c r="F63" s="119">
        <f t="shared" si="2"/>
        <v>11.11111111111111</v>
      </c>
    </row>
    <row r="64" spans="1:6" ht="24" customHeight="1">
      <c r="A64" s="42">
        <v>9</v>
      </c>
      <c r="B64" s="117" t="s">
        <v>227</v>
      </c>
      <c r="C64" s="117" t="s">
        <v>263</v>
      </c>
      <c r="D64" s="35">
        <v>67</v>
      </c>
      <c r="E64" s="118">
        <v>7</v>
      </c>
      <c r="F64" s="119">
        <f t="shared" si="2"/>
        <v>10.44776119402985</v>
      </c>
    </row>
    <row r="65" spans="1:6" ht="24" customHeight="1">
      <c r="A65" s="42">
        <v>10</v>
      </c>
      <c r="B65" s="117" t="s">
        <v>213</v>
      </c>
      <c r="C65" s="117" t="s">
        <v>73</v>
      </c>
      <c r="D65" s="23">
        <v>27</v>
      </c>
      <c r="E65" s="118">
        <v>2</v>
      </c>
      <c r="F65" s="119">
        <f t="shared" si="2"/>
        <v>7.4074074074074066</v>
      </c>
    </row>
    <row r="66" spans="1:6" ht="24" customHeight="1">
      <c r="A66" s="42">
        <v>11</v>
      </c>
      <c r="B66" s="117" t="s">
        <v>167</v>
      </c>
      <c r="C66" s="117" t="s">
        <v>92</v>
      </c>
      <c r="D66" s="23">
        <v>22</v>
      </c>
      <c r="E66" s="118">
        <v>1</v>
      </c>
      <c r="F66" s="119">
        <f t="shared" si="2"/>
        <v>4.545454545454546</v>
      </c>
    </row>
    <row r="67" spans="1:6" ht="24" customHeight="1">
      <c r="A67" s="42">
        <v>12</v>
      </c>
      <c r="B67" s="117" t="s">
        <v>214</v>
      </c>
      <c r="C67" s="117" t="s">
        <v>74</v>
      </c>
      <c r="D67" s="23">
        <v>40</v>
      </c>
      <c r="E67" s="118">
        <v>1</v>
      </c>
      <c r="F67" s="119">
        <f t="shared" si="2"/>
        <v>2.5</v>
      </c>
    </row>
    <row r="68" spans="1:6" ht="24" customHeight="1" thickBot="1">
      <c r="A68" s="41">
        <v>13</v>
      </c>
      <c r="B68" s="120" t="s">
        <v>69</v>
      </c>
      <c r="C68" s="120" t="s">
        <v>74</v>
      </c>
      <c r="D68" s="125">
        <v>40</v>
      </c>
      <c r="E68" s="121">
        <v>1</v>
      </c>
      <c r="F68" s="122">
        <f t="shared" si="2"/>
        <v>2.5</v>
      </c>
    </row>
    <row r="69" spans="1:6" ht="24" customHeight="1" thickBot="1" thickTop="1">
      <c r="A69" s="144" t="s">
        <v>12</v>
      </c>
      <c r="B69" s="145"/>
      <c r="C69" s="145"/>
      <c r="D69" s="28">
        <f>SUM(D56:D68)</f>
        <v>1173</v>
      </c>
      <c r="E69" s="28">
        <f>SUM(E56:E68)</f>
        <v>189</v>
      </c>
      <c r="F69" s="21">
        <f t="shared" si="2"/>
        <v>16.11253196930946</v>
      </c>
    </row>
    <row r="70" spans="1:6" ht="31.5" customHeight="1" thickBot="1" thickTop="1">
      <c r="A70" s="143" t="s">
        <v>18</v>
      </c>
      <c r="B70" s="143"/>
      <c r="C70" s="143"/>
      <c r="D70" s="27"/>
      <c r="E70" s="12"/>
      <c r="F70" s="26"/>
    </row>
    <row r="71" spans="1:6" ht="29.25" customHeight="1" thickBot="1" thickTop="1">
      <c r="A71" s="14" t="s">
        <v>0</v>
      </c>
      <c r="B71" s="3" t="s">
        <v>1</v>
      </c>
      <c r="C71" s="3" t="s">
        <v>7</v>
      </c>
      <c r="D71" s="3" t="s">
        <v>4</v>
      </c>
      <c r="E71" s="3" t="s">
        <v>3</v>
      </c>
      <c r="F71" s="4" t="s">
        <v>2</v>
      </c>
    </row>
    <row r="72" spans="1:6" ht="25.5" customHeight="1" thickTop="1">
      <c r="A72" s="40">
        <v>1</v>
      </c>
      <c r="B72" s="114" t="s">
        <v>172</v>
      </c>
      <c r="C72" s="114" t="s">
        <v>145</v>
      </c>
      <c r="D72" s="22">
        <v>38</v>
      </c>
      <c r="E72" s="115">
        <v>14</v>
      </c>
      <c r="F72" s="116">
        <f aca="true" t="shared" si="3" ref="F72:F83">E72/D72*100</f>
        <v>36.84210526315789</v>
      </c>
    </row>
    <row r="73" spans="1:6" ht="25.5" customHeight="1">
      <c r="A73" s="42">
        <v>2</v>
      </c>
      <c r="B73" s="117" t="s">
        <v>230</v>
      </c>
      <c r="C73" s="117" t="s">
        <v>263</v>
      </c>
      <c r="D73" s="35">
        <v>67</v>
      </c>
      <c r="E73" s="118">
        <v>21</v>
      </c>
      <c r="F73" s="119">
        <f t="shared" si="3"/>
        <v>31.343283582089555</v>
      </c>
    </row>
    <row r="74" spans="1:6" ht="25.5" customHeight="1">
      <c r="A74" s="42">
        <v>3</v>
      </c>
      <c r="B74" s="117" t="s">
        <v>196</v>
      </c>
      <c r="C74" s="117" t="s">
        <v>145</v>
      </c>
      <c r="D74" s="23">
        <v>38</v>
      </c>
      <c r="E74" s="118">
        <v>10</v>
      </c>
      <c r="F74" s="119">
        <f t="shared" si="3"/>
        <v>26.31578947368421</v>
      </c>
    </row>
    <row r="75" spans="1:6" ht="25.5" customHeight="1">
      <c r="A75" s="42">
        <v>4</v>
      </c>
      <c r="B75" s="117" t="s">
        <v>45</v>
      </c>
      <c r="C75" s="117" t="s">
        <v>255</v>
      </c>
      <c r="D75" s="23">
        <v>396</v>
      </c>
      <c r="E75" s="118">
        <v>88</v>
      </c>
      <c r="F75" s="119">
        <f t="shared" si="3"/>
        <v>22.22222222222222</v>
      </c>
    </row>
    <row r="76" spans="1:6" ht="25.5" customHeight="1">
      <c r="A76" s="42">
        <v>5</v>
      </c>
      <c r="B76" s="117" t="s">
        <v>238</v>
      </c>
      <c r="C76" s="117" t="s">
        <v>72</v>
      </c>
      <c r="D76" s="23">
        <v>329</v>
      </c>
      <c r="E76" s="118">
        <v>67</v>
      </c>
      <c r="F76" s="119">
        <f t="shared" si="3"/>
        <v>20.364741641337385</v>
      </c>
    </row>
    <row r="77" spans="1:6" ht="25.5" customHeight="1">
      <c r="A77" s="42">
        <v>6</v>
      </c>
      <c r="B77" s="117" t="s">
        <v>171</v>
      </c>
      <c r="C77" s="117" t="s">
        <v>94</v>
      </c>
      <c r="D77" s="23">
        <v>214</v>
      </c>
      <c r="E77" s="118">
        <v>11</v>
      </c>
      <c r="F77" s="119">
        <f t="shared" si="3"/>
        <v>5.14018691588785</v>
      </c>
    </row>
    <row r="78" spans="1:6" ht="25.5" customHeight="1">
      <c r="A78" s="42">
        <v>7</v>
      </c>
      <c r="B78" s="117" t="s">
        <v>196</v>
      </c>
      <c r="C78" s="117" t="s">
        <v>253</v>
      </c>
      <c r="D78" s="23">
        <v>236</v>
      </c>
      <c r="E78" s="118">
        <v>11</v>
      </c>
      <c r="F78" s="119">
        <f t="shared" si="3"/>
        <v>4.661016949152542</v>
      </c>
    </row>
    <row r="79" spans="1:6" ht="25.5" customHeight="1">
      <c r="A79" s="42">
        <v>8</v>
      </c>
      <c r="B79" s="117" t="s">
        <v>246</v>
      </c>
      <c r="C79" s="117" t="s">
        <v>249</v>
      </c>
      <c r="D79" s="23">
        <v>403</v>
      </c>
      <c r="E79" s="118">
        <v>17</v>
      </c>
      <c r="F79" s="119">
        <f t="shared" si="3"/>
        <v>4.218362282878412</v>
      </c>
    </row>
    <row r="80" spans="1:6" ht="25.5" customHeight="1">
      <c r="A80" s="42">
        <v>9</v>
      </c>
      <c r="B80" s="117" t="s">
        <v>45</v>
      </c>
      <c r="C80" s="117" t="s">
        <v>145</v>
      </c>
      <c r="D80" s="23">
        <v>38</v>
      </c>
      <c r="E80" s="118">
        <v>1</v>
      </c>
      <c r="F80" s="119">
        <f t="shared" si="3"/>
        <v>2.631578947368421</v>
      </c>
    </row>
    <row r="81" spans="1:6" ht="25.5" customHeight="1">
      <c r="A81" s="42">
        <v>10</v>
      </c>
      <c r="B81" s="117" t="s">
        <v>248</v>
      </c>
      <c r="C81" s="117" t="s">
        <v>249</v>
      </c>
      <c r="D81" s="23">
        <v>403</v>
      </c>
      <c r="E81" s="118">
        <v>9</v>
      </c>
      <c r="F81" s="119">
        <f t="shared" si="3"/>
        <v>2.2332506203473943</v>
      </c>
    </row>
    <row r="82" spans="1:6" ht="25.5" customHeight="1" thickBot="1">
      <c r="A82" s="41">
        <v>11</v>
      </c>
      <c r="B82" s="120" t="s">
        <v>244</v>
      </c>
      <c r="C82" s="120" t="s">
        <v>250</v>
      </c>
      <c r="D82" s="125">
        <v>162</v>
      </c>
      <c r="E82" s="121">
        <v>3</v>
      </c>
      <c r="F82" s="122">
        <f t="shared" si="3"/>
        <v>1.8518518518518516</v>
      </c>
    </row>
    <row r="83" spans="1:6" ht="25.5" customHeight="1" thickBot="1" thickTop="1">
      <c r="A83" s="144" t="s">
        <v>12</v>
      </c>
      <c r="B83" s="145"/>
      <c r="C83" s="145"/>
      <c r="D83" s="28">
        <f>SUM(D72:D82)</f>
        <v>2324</v>
      </c>
      <c r="E83" s="28">
        <f>SUM(E72:E82)</f>
        <v>252</v>
      </c>
      <c r="F83" s="21">
        <f t="shared" si="3"/>
        <v>10.843373493975903</v>
      </c>
    </row>
    <row r="84" spans="1:6" ht="15.75" customHeight="1" thickTop="1">
      <c r="A84" s="129"/>
      <c r="B84" s="129"/>
      <c r="C84" s="129"/>
      <c r="D84" s="130"/>
      <c r="E84" s="130"/>
      <c r="F84" s="131"/>
    </row>
    <row r="85" spans="1:6" ht="24.75" customHeight="1" thickBot="1">
      <c r="A85" s="143" t="s">
        <v>266</v>
      </c>
      <c r="B85" s="143"/>
      <c r="C85" s="143"/>
      <c r="D85" s="12"/>
      <c r="E85" s="29"/>
      <c r="F85" s="26"/>
    </row>
    <row r="86" spans="1:6" ht="24.75" customHeight="1" thickBot="1" thickTop="1">
      <c r="A86" s="14" t="s">
        <v>0</v>
      </c>
      <c r="B86" s="3" t="s">
        <v>1</v>
      </c>
      <c r="C86" s="3" t="s">
        <v>7</v>
      </c>
      <c r="D86" s="3" t="s">
        <v>4</v>
      </c>
      <c r="E86" s="3" t="s">
        <v>3</v>
      </c>
      <c r="F86" s="4" t="s">
        <v>2</v>
      </c>
    </row>
    <row r="87" spans="1:6" ht="24.75" customHeight="1" thickTop="1">
      <c r="A87" s="40">
        <v>1</v>
      </c>
      <c r="B87" s="126" t="s">
        <v>160</v>
      </c>
      <c r="C87" s="114" t="s">
        <v>260</v>
      </c>
      <c r="D87" s="46">
        <v>33</v>
      </c>
      <c r="E87" s="123">
        <v>13</v>
      </c>
      <c r="F87" s="116">
        <f aca="true" t="shared" si="4" ref="F87:F101">E87/D87*100</f>
        <v>39.39393939393939</v>
      </c>
    </row>
    <row r="88" spans="1:6" ht="24.75" customHeight="1">
      <c r="A88" s="42">
        <v>2</v>
      </c>
      <c r="B88" s="127" t="s">
        <v>132</v>
      </c>
      <c r="C88" s="117" t="s">
        <v>260</v>
      </c>
      <c r="D88" s="47">
        <v>33</v>
      </c>
      <c r="E88" s="66">
        <v>10</v>
      </c>
      <c r="F88" s="119">
        <f t="shared" si="4"/>
        <v>30.303030303030305</v>
      </c>
    </row>
    <row r="89" spans="1:6" ht="24.75" customHeight="1">
      <c r="A89" s="42">
        <v>3</v>
      </c>
      <c r="B89" s="127" t="s">
        <v>234</v>
      </c>
      <c r="C89" s="117" t="s">
        <v>264</v>
      </c>
      <c r="D89" s="48">
        <v>419</v>
      </c>
      <c r="E89" s="66">
        <v>116</v>
      </c>
      <c r="F89" s="119">
        <f t="shared" si="4"/>
        <v>27.684964200477324</v>
      </c>
    </row>
    <row r="90" spans="1:6" ht="24.75" customHeight="1">
      <c r="A90" s="42">
        <v>4</v>
      </c>
      <c r="B90" s="127" t="s">
        <v>96</v>
      </c>
      <c r="C90" s="117" t="s">
        <v>260</v>
      </c>
      <c r="D90" s="47">
        <v>33</v>
      </c>
      <c r="E90" s="66">
        <v>9</v>
      </c>
      <c r="F90" s="119">
        <f t="shared" si="4"/>
        <v>27.27272727272727</v>
      </c>
    </row>
    <row r="91" spans="1:6" ht="24.75" customHeight="1">
      <c r="A91" s="42">
        <v>5</v>
      </c>
      <c r="B91" s="127" t="s">
        <v>199</v>
      </c>
      <c r="C91" s="117" t="s">
        <v>130</v>
      </c>
      <c r="D91" s="48">
        <v>21</v>
      </c>
      <c r="E91" s="66">
        <v>4</v>
      </c>
      <c r="F91" s="119">
        <f t="shared" si="4"/>
        <v>19.047619047619047</v>
      </c>
    </row>
    <row r="92" spans="1:6" ht="24.75" customHeight="1">
      <c r="A92" s="42">
        <v>6</v>
      </c>
      <c r="B92" s="127" t="s">
        <v>229</v>
      </c>
      <c r="C92" s="117" t="s">
        <v>262</v>
      </c>
      <c r="D92" s="48">
        <v>93</v>
      </c>
      <c r="E92" s="66">
        <v>15</v>
      </c>
      <c r="F92" s="119">
        <f t="shared" si="4"/>
        <v>16.129032258064516</v>
      </c>
    </row>
    <row r="93" spans="1:6" ht="24.75" customHeight="1">
      <c r="A93" s="42">
        <v>7</v>
      </c>
      <c r="B93" s="127" t="s">
        <v>235</v>
      </c>
      <c r="C93" s="117" t="s">
        <v>264</v>
      </c>
      <c r="D93" s="48">
        <v>419</v>
      </c>
      <c r="E93" s="66">
        <v>48</v>
      </c>
      <c r="F93" s="119">
        <f t="shared" si="4"/>
        <v>11.455847255369928</v>
      </c>
    </row>
    <row r="94" spans="1:6" ht="24.75" customHeight="1">
      <c r="A94" s="42">
        <v>8</v>
      </c>
      <c r="B94" s="127" t="s">
        <v>240</v>
      </c>
      <c r="C94" s="117" t="s">
        <v>75</v>
      </c>
      <c r="D94" s="47">
        <v>20</v>
      </c>
      <c r="E94" s="66">
        <v>2</v>
      </c>
      <c r="F94" s="119">
        <f t="shared" si="4"/>
        <v>10</v>
      </c>
    </row>
    <row r="95" spans="1:6" ht="24.75" customHeight="1">
      <c r="A95" s="42">
        <v>9</v>
      </c>
      <c r="B95" s="127" t="s">
        <v>199</v>
      </c>
      <c r="C95" s="117" t="s">
        <v>260</v>
      </c>
      <c r="D95" s="47">
        <v>33</v>
      </c>
      <c r="E95" s="66">
        <v>3</v>
      </c>
      <c r="F95" s="119">
        <f t="shared" si="4"/>
        <v>9.090909090909092</v>
      </c>
    </row>
    <row r="96" spans="1:6" ht="24.75" customHeight="1">
      <c r="A96" s="42">
        <v>10</v>
      </c>
      <c r="B96" s="127" t="s">
        <v>122</v>
      </c>
      <c r="C96" s="117" t="s">
        <v>262</v>
      </c>
      <c r="D96" s="48">
        <v>93</v>
      </c>
      <c r="E96" s="66">
        <v>8</v>
      </c>
      <c r="F96" s="119">
        <f t="shared" si="4"/>
        <v>8.60215053763441</v>
      </c>
    </row>
    <row r="97" spans="1:6" ht="24.75" customHeight="1">
      <c r="A97" s="42">
        <v>11</v>
      </c>
      <c r="B97" s="127" t="s">
        <v>126</v>
      </c>
      <c r="C97" s="117" t="s">
        <v>150</v>
      </c>
      <c r="D97" s="47">
        <v>24</v>
      </c>
      <c r="E97" s="66">
        <v>2</v>
      </c>
      <c r="F97" s="119">
        <f t="shared" si="4"/>
        <v>8.333333333333332</v>
      </c>
    </row>
    <row r="98" spans="1:6" ht="24.75" customHeight="1">
      <c r="A98" s="42">
        <v>12</v>
      </c>
      <c r="B98" s="127" t="s">
        <v>233</v>
      </c>
      <c r="C98" s="117" t="s">
        <v>264</v>
      </c>
      <c r="D98" s="48">
        <v>419</v>
      </c>
      <c r="E98" s="66">
        <v>33</v>
      </c>
      <c r="F98" s="119">
        <f t="shared" si="4"/>
        <v>7.875894988066825</v>
      </c>
    </row>
    <row r="99" spans="1:6" ht="24.75" customHeight="1">
      <c r="A99" s="42">
        <v>13</v>
      </c>
      <c r="B99" s="127" t="s">
        <v>132</v>
      </c>
      <c r="C99" s="117" t="s">
        <v>72</v>
      </c>
      <c r="D99" s="47">
        <v>329</v>
      </c>
      <c r="E99" s="66">
        <v>24</v>
      </c>
      <c r="F99" s="119">
        <f t="shared" si="4"/>
        <v>7.29483282674772</v>
      </c>
    </row>
    <row r="100" spans="1:6" ht="24.75" customHeight="1">
      <c r="A100" s="42">
        <v>14</v>
      </c>
      <c r="B100" s="127" t="s">
        <v>222</v>
      </c>
      <c r="C100" s="117" t="s">
        <v>256</v>
      </c>
      <c r="D100" s="47">
        <v>40</v>
      </c>
      <c r="E100" s="66">
        <v>2</v>
      </c>
      <c r="F100" s="119">
        <f t="shared" si="4"/>
        <v>5</v>
      </c>
    </row>
    <row r="101" spans="1:6" ht="24.75" customHeight="1" thickBot="1">
      <c r="A101" s="42">
        <v>15</v>
      </c>
      <c r="B101" s="128" t="s">
        <v>223</v>
      </c>
      <c r="C101" s="120" t="s">
        <v>257</v>
      </c>
      <c r="D101" s="55">
        <v>488</v>
      </c>
      <c r="E101" s="124">
        <v>8</v>
      </c>
      <c r="F101" s="122">
        <f t="shared" si="4"/>
        <v>1.639344262295082</v>
      </c>
    </row>
    <row r="102" spans="1:6" ht="24.75" customHeight="1" thickBot="1" thickTop="1">
      <c r="A102" s="147" t="s">
        <v>12</v>
      </c>
      <c r="B102" s="148"/>
      <c r="C102" s="149"/>
      <c r="D102" s="38">
        <f>SUM(D87:D101)</f>
        <v>2497</v>
      </c>
      <c r="E102" s="38">
        <f>SUM(E87:E101)</f>
        <v>297</v>
      </c>
      <c r="F102" s="44">
        <f>E102/D102*100</f>
        <v>11.894273127753303</v>
      </c>
    </row>
    <row r="103" spans="1:6" ht="24.75" customHeight="1" thickBot="1" thickTop="1">
      <c r="A103" s="143" t="s">
        <v>267</v>
      </c>
      <c r="B103" s="143"/>
      <c r="C103" s="143"/>
      <c r="D103" s="12"/>
      <c r="E103" s="25"/>
      <c r="F103" s="26"/>
    </row>
    <row r="104" spans="1:6" ht="24.75" customHeight="1" thickBot="1" thickTop="1">
      <c r="A104" s="52" t="s">
        <v>0</v>
      </c>
      <c r="B104" s="53" t="s">
        <v>1</v>
      </c>
      <c r="C104" s="53" t="s">
        <v>7</v>
      </c>
      <c r="D104" s="53" t="s">
        <v>4</v>
      </c>
      <c r="E104" s="3" t="s">
        <v>3</v>
      </c>
      <c r="F104" s="54" t="s">
        <v>2</v>
      </c>
    </row>
    <row r="105" spans="1:6" ht="24.75" customHeight="1" thickTop="1">
      <c r="A105" s="40">
        <v>1</v>
      </c>
      <c r="B105" s="126" t="s">
        <v>31</v>
      </c>
      <c r="C105" s="114" t="s">
        <v>148</v>
      </c>
      <c r="D105" s="46">
        <v>52</v>
      </c>
      <c r="E105" s="123">
        <v>13</v>
      </c>
      <c r="F105" s="116">
        <f aca="true" t="shared" si="5" ref="F105:F110">E105/D105*100</f>
        <v>25</v>
      </c>
    </row>
    <row r="106" spans="1:6" ht="24.75" customHeight="1">
      <c r="A106" s="42">
        <v>2</v>
      </c>
      <c r="B106" s="127" t="s">
        <v>237</v>
      </c>
      <c r="C106" s="117" t="s">
        <v>258</v>
      </c>
      <c r="D106" s="47">
        <v>92</v>
      </c>
      <c r="E106" s="66">
        <v>21</v>
      </c>
      <c r="F106" s="119">
        <f t="shared" si="5"/>
        <v>22.82608695652174</v>
      </c>
    </row>
    <row r="107" spans="1:6" ht="24.75" customHeight="1">
      <c r="A107" s="42">
        <v>3</v>
      </c>
      <c r="B107" s="127" t="s">
        <v>203</v>
      </c>
      <c r="C107" s="117" t="s">
        <v>259</v>
      </c>
      <c r="D107" s="47">
        <v>57</v>
      </c>
      <c r="E107" s="66">
        <v>13</v>
      </c>
      <c r="F107" s="119">
        <f t="shared" si="5"/>
        <v>22.807017543859647</v>
      </c>
    </row>
    <row r="108" spans="1:6" ht="24.75" customHeight="1">
      <c r="A108" s="42">
        <v>4</v>
      </c>
      <c r="B108" s="127" t="s">
        <v>226</v>
      </c>
      <c r="C108" s="117" t="s">
        <v>264</v>
      </c>
      <c r="D108" s="48">
        <v>419</v>
      </c>
      <c r="E108" s="66">
        <v>89</v>
      </c>
      <c r="F108" s="119">
        <f t="shared" si="5"/>
        <v>21.241050119331742</v>
      </c>
    </row>
    <row r="109" spans="1:6" ht="24.75" customHeight="1" thickBot="1">
      <c r="A109" s="42">
        <v>5</v>
      </c>
      <c r="B109" s="128" t="s">
        <v>236</v>
      </c>
      <c r="C109" s="120" t="s">
        <v>255</v>
      </c>
      <c r="D109" s="55">
        <v>396</v>
      </c>
      <c r="E109" s="124">
        <v>13</v>
      </c>
      <c r="F109" s="122">
        <f t="shared" si="5"/>
        <v>3.2828282828282833</v>
      </c>
    </row>
    <row r="110" spans="1:6" ht="24.75" customHeight="1" thickBot="1" thickTop="1">
      <c r="A110" s="144" t="s">
        <v>12</v>
      </c>
      <c r="B110" s="145"/>
      <c r="C110" s="145"/>
      <c r="D110" s="28">
        <f>SUM(D105:D109)</f>
        <v>1016</v>
      </c>
      <c r="E110" s="28">
        <f>SUM(E105:E109)</f>
        <v>149</v>
      </c>
      <c r="F110" s="21">
        <f t="shared" si="5"/>
        <v>14.665354330708661</v>
      </c>
    </row>
    <row r="111" spans="1:6" ht="31.5" customHeight="1" thickBot="1" thickTop="1">
      <c r="A111" s="140" t="s">
        <v>14</v>
      </c>
      <c r="B111" s="141"/>
      <c r="C111" s="141"/>
      <c r="D111" s="28">
        <f>D102+D110+D83+D69+D52+D34</f>
        <v>11119</v>
      </c>
      <c r="E111" s="28">
        <f>E102+E110+E83+E69+E52+E34</f>
        <v>1357</v>
      </c>
      <c r="F111" s="21">
        <f>E111/D111*100</f>
        <v>12.204334922205234</v>
      </c>
    </row>
    <row r="112" spans="1:6" ht="34.5" customHeight="1" thickTop="1">
      <c r="A112" s="6"/>
      <c r="B112" s="6"/>
      <c r="C112" s="6"/>
      <c r="D112" s="7"/>
      <c r="E112" s="7"/>
      <c r="F112" s="8"/>
    </row>
    <row r="113" spans="1:6" ht="39" customHeight="1">
      <c r="A113" s="133" t="s">
        <v>15</v>
      </c>
      <c r="B113" s="134"/>
      <c r="C113" s="36" t="s">
        <v>8</v>
      </c>
      <c r="D113" s="134" t="s">
        <v>9</v>
      </c>
      <c r="E113" s="134"/>
      <c r="F113" s="134"/>
    </row>
    <row r="114" spans="1:6" ht="19.5" customHeight="1">
      <c r="A114" s="132"/>
      <c r="B114" s="132"/>
      <c r="C114" s="1"/>
      <c r="D114" s="37"/>
      <c r="E114" s="37"/>
      <c r="F114" s="37"/>
    </row>
    <row r="115" spans="1:6" ht="19.5" customHeight="1">
      <c r="A115" s="1"/>
      <c r="B115" s="1"/>
      <c r="C115" s="1"/>
      <c r="D115" s="37"/>
      <c r="E115" s="37"/>
      <c r="F115" s="37"/>
    </row>
    <row r="116" spans="1:6" ht="19.5" customHeight="1">
      <c r="A116" s="132"/>
      <c r="B116" s="132"/>
      <c r="C116" s="1"/>
      <c r="D116" s="37"/>
      <c r="E116" s="37"/>
      <c r="F116" s="36"/>
    </row>
    <row r="117" spans="1:6" ht="19.5" customHeight="1">
      <c r="A117" s="132"/>
      <c r="B117" s="132"/>
      <c r="C117" s="1" t="s">
        <v>251</v>
      </c>
      <c r="D117" s="132" t="s">
        <v>11</v>
      </c>
      <c r="E117" s="132"/>
      <c r="F117" s="132"/>
    </row>
    <row r="118" spans="1:6" ht="18.75">
      <c r="A118" s="2"/>
      <c r="B118" s="2"/>
      <c r="C118" s="2"/>
      <c r="D118" s="2"/>
      <c r="E118" s="2"/>
      <c r="F118" s="2"/>
    </row>
    <row r="119" spans="1:6" ht="18.75">
      <c r="A119" s="30" t="s">
        <v>270</v>
      </c>
      <c r="B119" s="31"/>
      <c r="C119" s="9"/>
      <c r="D119" s="10"/>
      <c r="E119" s="10"/>
      <c r="F119" s="11"/>
    </row>
    <row r="120" spans="1:6" ht="18.75">
      <c r="A120" s="32"/>
      <c r="B120" s="33" t="s">
        <v>22</v>
      </c>
      <c r="C120" s="9"/>
      <c r="D120" s="10"/>
      <c r="E120" s="10"/>
      <c r="F120" s="11"/>
    </row>
    <row r="121" spans="1:2" ht="18.75">
      <c r="A121" s="32"/>
      <c r="B121" s="33" t="s">
        <v>268</v>
      </c>
    </row>
    <row r="122" spans="1:2" ht="18.75">
      <c r="A122" s="32"/>
      <c r="B122" s="33" t="s">
        <v>269</v>
      </c>
    </row>
    <row r="123" spans="1:2" ht="18.75">
      <c r="A123" s="32"/>
      <c r="B123" s="33" t="s">
        <v>25</v>
      </c>
    </row>
  </sheetData>
  <sheetProtection/>
  <mergeCells count="26">
    <mergeCell ref="A117:B117"/>
    <mergeCell ref="D117:F117"/>
    <mergeCell ref="A85:C85"/>
    <mergeCell ref="A102:C102"/>
    <mergeCell ref="A111:C111"/>
    <mergeCell ref="A113:B113"/>
    <mergeCell ref="D113:F113"/>
    <mergeCell ref="A114:B114"/>
    <mergeCell ref="A116:B116"/>
    <mergeCell ref="A34:C34"/>
    <mergeCell ref="A103:C103"/>
    <mergeCell ref="A110:C110"/>
    <mergeCell ref="A83:C83"/>
    <mergeCell ref="A70:C70"/>
    <mergeCell ref="A54:C54"/>
    <mergeCell ref="A52:C52"/>
    <mergeCell ref="A5:F5"/>
    <mergeCell ref="A69:C69"/>
    <mergeCell ref="A35:C35"/>
    <mergeCell ref="A1:B1"/>
    <mergeCell ref="A2:B2"/>
    <mergeCell ref="A3:B3"/>
    <mergeCell ref="C1:F1"/>
    <mergeCell ref="C2:F2"/>
    <mergeCell ref="C3:F3"/>
    <mergeCell ref="A6:C6"/>
  </mergeCells>
  <printOptions/>
  <pageMargins left="0.61" right="0.16" top="0.28" bottom="0.27" header="0.2" footer="0.2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Professional</cp:lastModifiedBy>
  <cp:lastPrinted>2017-08-17T01:21:47Z</cp:lastPrinted>
  <dcterms:created xsi:type="dcterms:W3CDTF">2010-04-08T01:33:50Z</dcterms:created>
  <dcterms:modified xsi:type="dcterms:W3CDTF">2017-08-25T01:31:21Z</dcterms:modified>
  <cp:category/>
  <cp:version/>
  <cp:contentType/>
  <cp:contentStatus/>
</cp:coreProperties>
</file>